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FHS Flash Drive\FHS\Leadership Team PLC Website\"/>
    </mc:Choice>
  </mc:AlternateContent>
  <bookViews>
    <workbookView xWindow="0" yWindow="0" windowWidth="17415" windowHeight="9660" tabRatio="677"/>
  </bookViews>
  <sheets>
    <sheet name="Cover" sheetId="4" r:id="rId1"/>
    <sheet name="Minutes 1" sheetId="5" r:id="rId2"/>
    <sheet name="Minutes 2" sheetId="1" r:id="rId3"/>
    <sheet name="Graphs" sheetId="16" r:id="rId4"/>
    <sheet name="Tchr1" sheetId="2" r:id="rId5"/>
    <sheet name="Tchr2" sheetId="3" r:id="rId6"/>
    <sheet name="Tchr3" sheetId="6" r:id="rId7"/>
    <sheet name="Tchr4" sheetId="7" r:id="rId8"/>
    <sheet name="Tchr5" sheetId="8" r:id="rId9"/>
    <sheet name="Tchr6" sheetId="9" r:id="rId10"/>
    <sheet name="Tchr7" sheetId="18" r:id="rId11"/>
    <sheet name="Tchr8" sheetId="19" r:id="rId12"/>
    <sheet name="Tchr9" sheetId="20" r:id="rId13"/>
    <sheet name="ASSESSMENT 1" sheetId="21" r:id="rId14"/>
    <sheet name="ASSESSMENT 2" sheetId="22" r:id="rId15"/>
    <sheet name="Tools" sheetId="17" state="hidden" r:id="rId16"/>
  </sheets>
  <definedNames>
    <definedName name="_xlnm._FilterDatabase" localSheetId="4" hidden="1">Tchr1!$B$14:$G$189</definedName>
    <definedName name="_xlnm._FilterDatabase" localSheetId="5" hidden="1">Tchr2!$B$14:$G$189</definedName>
    <definedName name="_xlnm._FilterDatabase" localSheetId="6" hidden="1">Tchr3!$B$14:$G$189</definedName>
    <definedName name="_xlnm._FilterDatabase" localSheetId="7" hidden="1">Tchr4!$B$14:$G$189</definedName>
    <definedName name="_xlnm._FilterDatabase" localSheetId="8" hidden="1">Tchr5!$B$14:$G$189</definedName>
    <definedName name="_xlnm._FilterDatabase" localSheetId="9" hidden="1">Tchr6!$B$14:$G$189</definedName>
    <definedName name="_xlnm._FilterDatabase" localSheetId="10" hidden="1">Tchr7!$B$14:$G$189</definedName>
    <definedName name="_xlnm._FilterDatabase" localSheetId="11" hidden="1">Tchr8!$B$14:$G$189</definedName>
    <definedName name="_xlnm._FilterDatabase" localSheetId="12" hidden="1">Tchr9!$B$14:$G$189</definedName>
    <definedName name="CoverInfo">Cover!$D$2:$E$11,Cover!$J$2:$K$3,Cover!$J$3,Cover!$J$2:$K$4,Cover!$L$3:$L$4,Cover!$J$12:$J$16,Cover!$K$13:$M$16,Cover!$N$13:$P$16,Cover!$J$20</definedName>
    <definedName name="Min1DateAnal">'Minutes 1'!$P$2,'Minutes 1'!$E$24:$T$31,'Minutes 1'!$E$33:$T$40,'Minutes 1'!$E$44:$T$51,'Minutes 1'!$E$53:$T$60,'Minutes 1'!$E$64:$T$71,'Minutes 1'!$E$73:$T$80,'Minutes 1'!$E$84:$T$91,'Minutes 1'!$E$93:$T$100</definedName>
    <definedName name="Min1Goal">'Minutes 1'!$E$104,'Minutes 1'!$I$104,'Minutes 1'!$M$104,'Minutes 1'!$R$104,'Minutes 1'!$R$106,'Minutes 1'!$K$106</definedName>
    <definedName name="Min1ResInd">'Minutes 1'!$H$148:$T$150,'Minutes 1'!$H$155:$T$157,'Minutes 1'!$H$162:$T$164,'Minutes 1'!$H$169:$T$171</definedName>
    <definedName name="Min1Strat">'Minutes 1'!$E$104,'Minutes 1'!$I$104,'Minutes 1'!$M$104,'Minutes 1'!$R$104,'Minutes 1'!$R$106,'Minutes 1'!$K$106,'Minutes 1'!$D$125,'Minutes 1'!$D$125:$T$125,'Minutes 1'!$D$130:$T$130,'Minutes 1'!$D$135:$T$135,'Minutes 1'!$D$140:$T$140</definedName>
    <definedName name="Min2DateAnal">'Minutes 2'!$P$2,'Minutes 2'!$E$24:$T$31,'Minutes 2'!$E$33:$T$40,'Minutes 2'!$E$44:$T$51,'Minutes 2'!$E$53:$T$60,'Minutes 2'!$E$64:$T$71,'Minutes 2'!$E$73:$T$80,'Minutes 2'!$E$84:$T$91,'Minutes 2'!$E$93:$T$100</definedName>
    <definedName name="Min2Goal">'Minutes 2'!$E$104,'Minutes 2'!$I$104,'Minutes 2'!$M$104,'Minutes 2'!$R$104,'Minutes 2'!$R$106,'Minutes 2'!$K$106</definedName>
    <definedName name="Min2ResInd">'Minutes 2'!$H$148:$T$150,'Minutes 2'!$H$155:$T$157,'Minutes 2'!$H$162:$T$164,'Minutes 2'!$H$169:$T$171</definedName>
    <definedName name="Min2Strat">'Minutes 2'!$D$125,'Minutes 2'!$D$125:$T$125,'Minutes 2'!$D$130:$T$130,'Minutes 2'!$D$135:$T$135,'Minutes 2'!$D$140:$T$140</definedName>
    <definedName name="Print_Area_cover" localSheetId="0">Cover!$A$1:$Q$24</definedName>
    <definedName name="Print_Area_graphs" localSheetId="3">Graphs!$K$1:$AB$64</definedName>
    <definedName name="Print_Area_Minutes1" localSheetId="1">'Minutes 1'!$B$1:$U$171</definedName>
    <definedName name="Print_Area_minutes2" localSheetId="2">'Minutes 2'!$A$1:$U$172</definedName>
    <definedName name="_xlnm.Print_Titles" localSheetId="13">'ASSESSMENT 1'!$1:$1</definedName>
    <definedName name="_xlnm.Print_Titles" localSheetId="14">'ASSESSMENT 2'!$1:$1</definedName>
    <definedName name="Tchr1Data">Tchr1!$B$15:$F$189</definedName>
    <definedName name="Tchr2Data">Tchr2!$B$15:$F$189</definedName>
    <definedName name="Tchr3Data">Tchr3!$B$15:$F$189</definedName>
    <definedName name="Tchr4Data">Tchr4!$B$15:$F$189</definedName>
    <definedName name="Tchr5Data">Tchr5!$B$15:$F$189</definedName>
    <definedName name="Tchr6Data">Tchr6!$B$15:$F$189</definedName>
    <definedName name="Tchr7Data">Tchr7!$B$15:$F$189</definedName>
    <definedName name="Tchr8Data" localSheetId="12">Tchr9!$B$15:$F$189</definedName>
    <definedName name="Tchr8Data">Tchr8!$B$15:$F$189</definedName>
  </definedNames>
  <calcPr calcId="152511"/>
</workbook>
</file>

<file path=xl/calcChain.xml><?xml version="1.0" encoding="utf-8"?>
<calcChain xmlns="http://schemas.openxmlformats.org/spreadsheetml/2006/main">
  <c r="F7" i="20" l="1"/>
  <c r="N2" i="20" s="1"/>
  <c r="C10" i="22" s="1"/>
  <c r="F7" i="19"/>
  <c r="N2" i="19" s="1"/>
  <c r="C9" i="22" s="1"/>
  <c r="F7" i="18"/>
  <c r="N2" i="18" s="1"/>
  <c r="C8" i="22" s="1"/>
  <c r="F7" i="9"/>
  <c r="N2" i="9" s="1"/>
  <c r="C7" i="22" s="1"/>
  <c r="F7" i="8"/>
  <c r="N2" i="8" s="1"/>
  <c r="C6" i="22" s="1"/>
  <c r="F7" i="7"/>
  <c r="N2" i="7" s="1"/>
  <c r="C5" i="22" s="1"/>
  <c r="F7" i="6"/>
  <c r="N2" i="6" s="1"/>
  <c r="C4" i="22" s="1"/>
  <c r="F7" i="3"/>
  <c r="N2" i="3" s="1"/>
  <c r="C3" i="22" s="1"/>
  <c r="F5" i="20"/>
  <c r="N1" i="20" s="1"/>
  <c r="B10" i="22" s="1"/>
  <c r="F5" i="19"/>
  <c r="N1" i="19"/>
  <c r="B9" i="22" s="1"/>
  <c r="F5" i="18"/>
  <c r="N1" i="18" s="1"/>
  <c r="B8" i="22" s="1"/>
  <c r="F5" i="9"/>
  <c r="N1" i="9" s="1"/>
  <c r="B7" i="22" s="1"/>
  <c r="F5" i="8"/>
  <c r="N1" i="8" s="1"/>
  <c r="B6" i="22" s="1"/>
  <c r="F5" i="7"/>
  <c r="N1" i="7" s="1"/>
  <c r="B5" i="22" s="1"/>
  <c r="F5" i="6"/>
  <c r="N1" i="6" s="1"/>
  <c r="B4" i="22" s="1"/>
  <c r="F5" i="3"/>
  <c r="N1" i="3" s="1"/>
  <c r="B3" i="22" s="1"/>
  <c r="M15" i="20"/>
  <c r="P164" i="20"/>
  <c r="L3" i="20"/>
  <c r="L4" i="20"/>
  <c r="L2" i="20"/>
  <c r="M164" i="20"/>
  <c r="L164" i="20"/>
  <c r="I164" i="20"/>
  <c r="P163" i="20"/>
  <c r="M163" i="20"/>
  <c r="L163" i="20"/>
  <c r="I163" i="20"/>
  <c r="P162" i="20"/>
  <c r="M162" i="20"/>
  <c r="L162" i="20"/>
  <c r="I162" i="20"/>
  <c r="P161" i="20"/>
  <c r="M161" i="20"/>
  <c r="L161" i="20"/>
  <c r="I161" i="20"/>
  <c r="P160" i="20"/>
  <c r="M160" i="20"/>
  <c r="L160" i="20"/>
  <c r="I160" i="20"/>
  <c r="P159" i="20"/>
  <c r="M159" i="20"/>
  <c r="L159" i="20"/>
  <c r="I159" i="20"/>
  <c r="P158" i="20"/>
  <c r="M158" i="20"/>
  <c r="L158" i="20"/>
  <c r="I158" i="20"/>
  <c r="P157" i="20"/>
  <c r="M157" i="20"/>
  <c r="L157" i="20"/>
  <c r="I157" i="20"/>
  <c r="P156" i="20"/>
  <c r="M156" i="20"/>
  <c r="L156" i="20"/>
  <c r="I156" i="20"/>
  <c r="P155" i="20"/>
  <c r="M155" i="20"/>
  <c r="L155" i="20"/>
  <c r="I155" i="20"/>
  <c r="P154" i="20"/>
  <c r="M154" i="20"/>
  <c r="L154" i="20"/>
  <c r="I154" i="20"/>
  <c r="P153" i="20"/>
  <c r="M153" i="20"/>
  <c r="L153" i="20"/>
  <c r="I153" i="20"/>
  <c r="P152" i="20"/>
  <c r="M152" i="20"/>
  <c r="L152" i="20"/>
  <c r="I152" i="20"/>
  <c r="P151" i="20"/>
  <c r="M151" i="20"/>
  <c r="L151" i="20"/>
  <c r="I151" i="20"/>
  <c r="P150" i="20"/>
  <c r="M150" i="20"/>
  <c r="L150" i="20"/>
  <c r="I150" i="20"/>
  <c r="P149" i="20"/>
  <c r="M149" i="20"/>
  <c r="L149" i="20"/>
  <c r="I149" i="20"/>
  <c r="P148" i="20"/>
  <c r="M148" i="20"/>
  <c r="L148" i="20"/>
  <c r="I148" i="20"/>
  <c r="P147" i="20"/>
  <c r="M147" i="20"/>
  <c r="L147" i="20"/>
  <c r="I147" i="20"/>
  <c r="P146" i="20"/>
  <c r="M146" i="20"/>
  <c r="L146" i="20"/>
  <c r="I146" i="20"/>
  <c r="P145" i="20"/>
  <c r="M145" i="20"/>
  <c r="L145" i="20"/>
  <c r="I145" i="20"/>
  <c r="P144" i="20"/>
  <c r="M144" i="20"/>
  <c r="L144" i="20"/>
  <c r="I144" i="20"/>
  <c r="P143" i="20"/>
  <c r="M143" i="20"/>
  <c r="L143" i="20"/>
  <c r="I143" i="20"/>
  <c r="P142" i="20"/>
  <c r="M142" i="20"/>
  <c r="L142" i="20"/>
  <c r="I142" i="20"/>
  <c r="P141" i="20"/>
  <c r="M141" i="20"/>
  <c r="L141" i="20"/>
  <c r="I141" i="20"/>
  <c r="P140" i="20"/>
  <c r="M140" i="20"/>
  <c r="L140" i="20"/>
  <c r="I140" i="20"/>
  <c r="P139" i="20"/>
  <c r="M139" i="20"/>
  <c r="L139" i="20"/>
  <c r="I139" i="20"/>
  <c r="P138" i="20"/>
  <c r="M138" i="20"/>
  <c r="L138" i="20"/>
  <c r="I138" i="20"/>
  <c r="P137" i="20"/>
  <c r="M137" i="20"/>
  <c r="L137" i="20"/>
  <c r="I137" i="20"/>
  <c r="P136" i="20"/>
  <c r="M136" i="20"/>
  <c r="L136" i="20"/>
  <c r="I136" i="20"/>
  <c r="P135" i="20"/>
  <c r="M135" i="20"/>
  <c r="L135" i="20"/>
  <c r="I135" i="20"/>
  <c r="P134" i="20"/>
  <c r="M134" i="20"/>
  <c r="L134" i="20"/>
  <c r="I134" i="20"/>
  <c r="P133" i="20"/>
  <c r="M133" i="20"/>
  <c r="L133" i="20"/>
  <c r="I133" i="20"/>
  <c r="P132" i="20"/>
  <c r="M132" i="20"/>
  <c r="L132" i="20"/>
  <c r="I132" i="20"/>
  <c r="P131" i="20"/>
  <c r="M131" i="20"/>
  <c r="L131" i="20"/>
  <c r="I131" i="20"/>
  <c r="P130" i="20"/>
  <c r="M130" i="20"/>
  <c r="L130" i="20"/>
  <c r="I130" i="20"/>
  <c r="P129" i="20"/>
  <c r="M129" i="20"/>
  <c r="L129" i="20"/>
  <c r="I129" i="20"/>
  <c r="P128" i="20"/>
  <c r="M128" i="20"/>
  <c r="L128" i="20"/>
  <c r="I128" i="20"/>
  <c r="P127" i="20"/>
  <c r="M127" i="20"/>
  <c r="L127" i="20"/>
  <c r="I127" i="20"/>
  <c r="P126" i="20"/>
  <c r="M126" i="20"/>
  <c r="L126" i="20"/>
  <c r="I126" i="20"/>
  <c r="P125" i="20"/>
  <c r="M125" i="20"/>
  <c r="L125" i="20"/>
  <c r="I125" i="20"/>
  <c r="P124" i="20"/>
  <c r="M124" i="20"/>
  <c r="L124" i="20"/>
  <c r="I124" i="20"/>
  <c r="P123" i="20"/>
  <c r="M123" i="20"/>
  <c r="L123" i="20"/>
  <c r="I123" i="20"/>
  <c r="P122" i="20"/>
  <c r="M122" i="20"/>
  <c r="L122" i="20"/>
  <c r="I122" i="20"/>
  <c r="P121" i="20"/>
  <c r="M121" i="20"/>
  <c r="L121" i="20"/>
  <c r="I121" i="20"/>
  <c r="P120" i="20"/>
  <c r="N120" i="20"/>
  <c r="M120" i="20"/>
  <c r="L120" i="20"/>
  <c r="J120" i="20"/>
  <c r="I120" i="20"/>
  <c r="P119" i="20"/>
  <c r="N119" i="20"/>
  <c r="M119" i="20"/>
  <c r="L119" i="20"/>
  <c r="J119" i="20"/>
  <c r="I119" i="20"/>
  <c r="P118" i="20"/>
  <c r="N118" i="20"/>
  <c r="M118" i="20"/>
  <c r="L118" i="20"/>
  <c r="J118" i="20"/>
  <c r="I118" i="20"/>
  <c r="P117" i="20"/>
  <c r="N117" i="20"/>
  <c r="M117" i="20"/>
  <c r="L117" i="20"/>
  <c r="J117" i="20"/>
  <c r="I117" i="20"/>
  <c r="P116" i="20"/>
  <c r="N116" i="20"/>
  <c r="M116" i="20"/>
  <c r="L116" i="20"/>
  <c r="J116" i="20"/>
  <c r="I116" i="20"/>
  <c r="P115" i="20"/>
  <c r="N115" i="20"/>
  <c r="M115" i="20"/>
  <c r="L115" i="20"/>
  <c r="J115" i="20"/>
  <c r="I115" i="20"/>
  <c r="P114" i="20"/>
  <c r="N114" i="20"/>
  <c r="M114" i="20"/>
  <c r="L114" i="20"/>
  <c r="J114" i="20"/>
  <c r="I114" i="20"/>
  <c r="P113" i="20"/>
  <c r="N113" i="20"/>
  <c r="M113" i="20"/>
  <c r="L113" i="20"/>
  <c r="J113" i="20"/>
  <c r="I113" i="20"/>
  <c r="P112" i="20"/>
  <c r="N112" i="20"/>
  <c r="M112" i="20"/>
  <c r="L112" i="20"/>
  <c r="J112" i="20"/>
  <c r="I112" i="20"/>
  <c r="P111" i="20"/>
  <c r="N111" i="20"/>
  <c r="M111" i="20"/>
  <c r="L111" i="20"/>
  <c r="J111" i="20"/>
  <c r="I111" i="20"/>
  <c r="P110" i="20"/>
  <c r="N110" i="20"/>
  <c r="M110" i="20"/>
  <c r="L110" i="20"/>
  <c r="J110" i="20"/>
  <c r="I110" i="20"/>
  <c r="P109" i="20"/>
  <c r="N109" i="20"/>
  <c r="M109" i="20"/>
  <c r="L109" i="20"/>
  <c r="J109" i="20"/>
  <c r="I109" i="20"/>
  <c r="P108" i="20"/>
  <c r="N108" i="20"/>
  <c r="M108" i="20"/>
  <c r="L108" i="20"/>
  <c r="J108" i="20"/>
  <c r="I108" i="20"/>
  <c r="P107" i="20"/>
  <c r="N107" i="20"/>
  <c r="M107" i="20"/>
  <c r="L107" i="20"/>
  <c r="J107" i="20"/>
  <c r="I107" i="20"/>
  <c r="P106" i="20"/>
  <c r="N106" i="20"/>
  <c r="M106" i="20"/>
  <c r="L106" i="20"/>
  <c r="J106" i="20"/>
  <c r="I106" i="20"/>
  <c r="P105" i="20"/>
  <c r="N105" i="20"/>
  <c r="M105" i="20"/>
  <c r="L105" i="20"/>
  <c r="J105" i="20"/>
  <c r="I105" i="20"/>
  <c r="P104" i="20"/>
  <c r="N104" i="20"/>
  <c r="M104" i="20"/>
  <c r="L104" i="20"/>
  <c r="J104" i="20"/>
  <c r="I104" i="20"/>
  <c r="P103" i="20"/>
  <c r="N103" i="20"/>
  <c r="M103" i="20"/>
  <c r="L103" i="20"/>
  <c r="J103" i="20"/>
  <c r="I103" i="20"/>
  <c r="P102" i="20"/>
  <c r="N102" i="20"/>
  <c r="M102" i="20"/>
  <c r="L102" i="20"/>
  <c r="J102" i="20"/>
  <c r="I102" i="20"/>
  <c r="P101" i="20"/>
  <c r="N101" i="20"/>
  <c r="M101" i="20"/>
  <c r="L101" i="20"/>
  <c r="J101" i="20"/>
  <c r="I101" i="20"/>
  <c r="P100" i="20"/>
  <c r="N100" i="20"/>
  <c r="M100" i="20"/>
  <c r="L100" i="20"/>
  <c r="J100" i="20"/>
  <c r="I100" i="20"/>
  <c r="P99" i="20"/>
  <c r="N99" i="20"/>
  <c r="M99" i="20"/>
  <c r="L99" i="20"/>
  <c r="J99" i="20"/>
  <c r="I99" i="20"/>
  <c r="P98" i="20"/>
  <c r="N98" i="20"/>
  <c r="M98" i="20"/>
  <c r="L98" i="20"/>
  <c r="J98" i="20"/>
  <c r="I98" i="20"/>
  <c r="P97" i="20"/>
  <c r="N97" i="20"/>
  <c r="M97" i="20"/>
  <c r="L97" i="20"/>
  <c r="J97" i="20"/>
  <c r="I97" i="20"/>
  <c r="P96" i="20"/>
  <c r="N96" i="20"/>
  <c r="M96" i="20"/>
  <c r="L96" i="20"/>
  <c r="J96" i="20"/>
  <c r="I96" i="20"/>
  <c r="P95" i="20"/>
  <c r="N95" i="20"/>
  <c r="M95" i="20"/>
  <c r="L95" i="20"/>
  <c r="J95" i="20"/>
  <c r="I95" i="20"/>
  <c r="P94" i="20"/>
  <c r="N94" i="20"/>
  <c r="M94" i="20"/>
  <c r="L94" i="20"/>
  <c r="J94" i="20"/>
  <c r="I94" i="20"/>
  <c r="P93" i="20"/>
  <c r="N93" i="20"/>
  <c r="M93" i="20"/>
  <c r="L93" i="20"/>
  <c r="J93" i="20"/>
  <c r="I93" i="20"/>
  <c r="P92" i="20"/>
  <c r="N92" i="20"/>
  <c r="M92" i="20"/>
  <c r="L92" i="20"/>
  <c r="J92" i="20"/>
  <c r="I92" i="20"/>
  <c r="P91" i="20"/>
  <c r="N91" i="20"/>
  <c r="M91" i="20"/>
  <c r="L91" i="20"/>
  <c r="J91" i="20"/>
  <c r="I91" i="20"/>
  <c r="P90" i="20"/>
  <c r="N90" i="20"/>
  <c r="M90" i="20"/>
  <c r="L90" i="20"/>
  <c r="J90" i="20"/>
  <c r="I90" i="20"/>
  <c r="P89" i="20"/>
  <c r="N89" i="20"/>
  <c r="M89" i="20"/>
  <c r="L89" i="20"/>
  <c r="J89" i="20"/>
  <c r="I89" i="20"/>
  <c r="P88" i="20"/>
  <c r="N88" i="20"/>
  <c r="M88" i="20"/>
  <c r="L88" i="20"/>
  <c r="J88" i="20"/>
  <c r="I88" i="20"/>
  <c r="P87" i="20"/>
  <c r="N87" i="20"/>
  <c r="M87" i="20"/>
  <c r="L87" i="20"/>
  <c r="J87" i="20"/>
  <c r="I87" i="20"/>
  <c r="P86" i="20"/>
  <c r="N86" i="20"/>
  <c r="M86" i="20"/>
  <c r="L86" i="20"/>
  <c r="J86" i="20"/>
  <c r="I86" i="20"/>
  <c r="P85" i="20"/>
  <c r="N85" i="20"/>
  <c r="M85" i="20"/>
  <c r="L85" i="20"/>
  <c r="J85" i="20"/>
  <c r="I85" i="20"/>
  <c r="P84" i="20"/>
  <c r="N84" i="20"/>
  <c r="M84" i="20"/>
  <c r="L84" i="20"/>
  <c r="J84" i="20"/>
  <c r="I84" i="20"/>
  <c r="P83" i="20"/>
  <c r="N83" i="20"/>
  <c r="M83" i="20"/>
  <c r="L83" i="20"/>
  <c r="J83" i="20"/>
  <c r="I83" i="20"/>
  <c r="P82" i="20"/>
  <c r="N82" i="20"/>
  <c r="M82" i="20"/>
  <c r="L82" i="20"/>
  <c r="J82" i="20"/>
  <c r="I82" i="20"/>
  <c r="P81" i="20"/>
  <c r="N81" i="20"/>
  <c r="M81" i="20"/>
  <c r="L81" i="20"/>
  <c r="J81" i="20"/>
  <c r="I81" i="20"/>
  <c r="P80" i="20"/>
  <c r="N80" i="20"/>
  <c r="M80" i="20"/>
  <c r="L80" i="20"/>
  <c r="J80" i="20"/>
  <c r="I80" i="20"/>
  <c r="P79" i="20"/>
  <c r="N79" i="20"/>
  <c r="M79" i="20"/>
  <c r="L79" i="20"/>
  <c r="J79" i="20"/>
  <c r="I79" i="20"/>
  <c r="P78" i="20"/>
  <c r="N78" i="20"/>
  <c r="M78" i="20"/>
  <c r="L78" i="20"/>
  <c r="J78" i="20"/>
  <c r="I78" i="20"/>
  <c r="P77" i="20"/>
  <c r="N77" i="20"/>
  <c r="M77" i="20"/>
  <c r="L77" i="20"/>
  <c r="J77" i="20"/>
  <c r="I77" i="20"/>
  <c r="P76" i="20"/>
  <c r="N76" i="20"/>
  <c r="M76" i="20"/>
  <c r="L76" i="20"/>
  <c r="J76" i="20"/>
  <c r="I76" i="20"/>
  <c r="P75" i="20"/>
  <c r="N75" i="20"/>
  <c r="M75" i="20"/>
  <c r="M9" i="20" s="1"/>
  <c r="L75" i="20"/>
  <c r="J75" i="20"/>
  <c r="I75" i="20"/>
  <c r="P74" i="20"/>
  <c r="N74" i="20"/>
  <c r="M74" i="20"/>
  <c r="L74" i="20"/>
  <c r="J74" i="20"/>
  <c r="I74" i="20"/>
  <c r="P73" i="20"/>
  <c r="N73" i="20"/>
  <c r="M73" i="20"/>
  <c r="L73" i="20"/>
  <c r="J73" i="20"/>
  <c r="I73" i="20"/>
  <c r="P72" i="20"/>
  <c r="N72" i="20"/>
  <c r="M72" i="20"/>
  <c r="L72" i="20"/>
  <c r="J72" i="20"/>
  <c r="I72" i="20"/>
  <c r="P71" i="20"/>
  <c r="N71" i="20"/>
  <c r="M71" i="20"/>
  <c r="L71" i="20"/>
  <c r="J71" i="20"/>
  <c r="I71" i="20"/>
  <c r="P70" i="20"/>
  <c r="N70" i="20"/>
  <c r="M70" i="20"/>
  <c r="L70" i="20"/>
  <c r="J70" i="20"/>
  <c r="I70" i="20"/>
  <c r="P69" i="20"/>
  <c r="N69" i="20"/>
  <c r="M69" i="20"/>
  <c r="L69" i="20"/>
  <c r="J69" i="20"/>
  <c r="I69" i="20"/>
  <c r="P68" i="20"/>
  <c r="N68" i="20"/>
  <c r="M68" i="20"/>
  <c r="L68" i="20"/>
  <c r="J68" i="20"/>
  <c r="I68" i="20"/>
  <c r="P67" i="20"/>
  <c r="N67" i="20"/>
  <c r="M67" i="20"/>
  <c r="L67" i="20"/>
  <c r="J67" i="20"/>
  <c r="I67" i="20"/>
  <c r="P66" i="20"/>
  <c r="N66" i="20"/>
  <c r="M66" i="20"/>
  <c r="L66" i="20"/>
  <c r="J66" i="20"/>
  <c r="I66" i="20"/>
  <c r="P65" i="20"/>
  <c r="N65" i="20"/>
  <c r="M65" i="20"/>
  <c r="L65" i="20"/>
  <c r="J65" i="20"/>
  <c r="I65" i="20"/>
  <c r="P64" i="20"/>
  <c r="N64" i="20"/>
  <c r="M64" i="20"/>
  <c r="L64" i="20"/>
  <c r="J64" i="20"/>
  <c r="I64" i="20"/>
  <c r="P63" i="20"/>
  <c r="N63" i="20"/>
  <c r="M63" i="20"/>
  <c r="L63" i="20"/>
  <c r="J63" i="20"/>
  <c r="I63" i="20"/>
  <c r="P62" i="20"/>
  <c r="N62" i="20"/>
  <c r="M62" i="20"/>
  <c r="L62" i="20"/>
  <c r="J62" i="20"/>
  <c r="I62" i="20"/>
  <c r="P61" i="20"/>
  <c r="N61" i="20"/>
  <c r="M61" i="20"/>
  <c r="L61" i="20"/>
  <c r="J61" i="20"/>
  <c r="I61" i="20"/>
  <c r="P60" i="20"/>
  <c r="N60" i="20"/>
  <c r="M60" i="20"/>
  <c r="L60" i="20"/>
  <c r="J60" i="20"/>
  <c r="I60" i="20"/>
  <c r="P59" i="20"/>
  <c r="N59" i="20"/>
  <c r="M59" i="20"/>
  <c r="L59" i="20"/>
  <c r="J59" i="20"/>
  <c r="I59" i="20"/>
  <c r="P58" i="20"/>
  <c r="N58" i="20"/>
  <c r="M58" i="20"/>
  <c r="L58" i="20"/>
  <c r="J58" i="20"/>
  <c r="I58" i="20"/>
  <c r="P57" i="20"/>
  <c r="N57" i="20"/>
  <c r="M57" i="20"/>
  <c r="L57" i="20"/>
  <c r="J57" i="20"/>
  <c r="I57" i="20"/>
  <c r="P56" i="20"/>
  <c r="N56" i="20"/>
  <c r="M56" i="20"/>
  <c r="L56" i="20"/>
  <c r="J56" i="20"/>
  <c r="I56" i="20"/>
  <c r="P55" i="20"/>
  <c r="N55" i="20"/>
  <c r="M55" i="20"/>
  <c r="L55" i="20"/>
  <c r="J55" i="20"/>
  <c r="I55" i="20"/>
  <c r="P54" i="20"/>
  <c r="N54" i="20"/>
  <c r="M54" i="20"/>
  <c r="L54" i="20"/>
  <c r="J54" i="20"/>
  <c r="I54" i="20"/>
  <c r="P53" i="20"/>
  <c r="N53" i="20"/>
  <c r="M53" i="20"/>
  <c r="L53" i="20"/>
  <c r="J53" i="20"/>
  <c r="I53" i="20"/>
  <c r="P52" i="20"/>
  <c r="N52" i="20"/>
  <c r="M52" i="20"/>
  <c r="L52" i="20"/>
  <c r="J52" i="20"/>
  <c r="I52" i="20"/>
  <c r="P51" i="20"/>
  <c r="N51" i="20"/>
  <c r="M51" i="20"/>
  <c r="L51" i="20"/>
  <c r="J51" i="20"/>
  <c r="I51" i="20"/>
  <c r="P50" i="20"/>
  <c r="N50" i="20"/>
  <c r="M50" i="20"/>
  <c r="L50" i="20"/>
  <c r="J50" i="20"/>
  <c r="I50" i="20"/>
  <c r="P49" i="20"/>
  <c r="N49" i="20"/>
  <c r="M49" i="20"/>
  <c r="L49" i="20"/>
  <c r="J49" i="20"/>
  <c r="I49" i="20"/>
  <c r="P48" i="20"/>
  <c r="N48" i="20"/>
  <c r="M48" i="20"/>
  <c r="L48" i="20"/>
  <c r="J48" i="20"/>
  <c r="I48" i="20"/>
  <c r="P47" i="20"/>
  <c r="N47" i="20"/>
  <c r="M47" i="20"/>
  <c r="L47" i="20"/>
  <c r="J47" i="20"/>
  <c r="I47" i="20"/>
  <c r="P46" i="20"/>
  <c r="N46" i="20"/>
  <c r="M46" i="20"/>
  <c r="L46" i="20"/>
  <c r="J46" i="20"/>
  <c r="I46" i="20"/>
  <c r="P45" i="20"/>
  <c r="P8" i="20" s="1"/>
  <c r="N45" i="20"/>
  <c r="M45" i="20"/>
  <c r="M8" i="20" s="1"/>
  <c r="L45" i="20"/>
  <c r="L8" i="20" s="1"/>
  <c r="J45" i="20"/>
  <c r="I45" i="20"/>
  <c r="P44" i="20"/>
  <c r="N44" i="20"/>
  <c r="M44" i="20"/>
  <c r="L44" i="20"/>
  <c r="J44" i="20"/>
  <c r="I44" i="20"/>
  <c r="P43" i="20"/>
  <c r="N43" i="20"/>
  <c r="M43" i="20"/>
  <c r="L43" i="20"/>
  <c r="J43" i="20"/>
  <c r="I43" i="20"/>
  <c r="P42" i="20"/>
  <c r="N42" i="20"/>
  <c r="M42" i="20"/>
  <c r="L42" i="20"/>
  <c r="J42" i="20"/>
  <c r="I42" i="20"/>
  <c r="P41" i="20"/>
  <c r="N41" i="20"/>
  <c r="M41" i="20"/>
  <c r="L41" i="20"/>
  <c r="J41" i="20"/>
  <c r="I41" i="20"/>
  <c r="P40" i="20"/>
  <c r="N40" i="20"/>
  <c r="M40" i="20"/>
  <c r="L40" i="20"/>
  <c r="J40" i="20"/>
  <c r="I40" i="20"/>
  <c r="P39" i="20"/>
  <c r="N39" i="20"/>
  <c r="M39" i="20"/>
  <c r="L39" i="20"/>
  <c r="J39" i="20"/>
  <c r="I39" i="20"/>
  <c r="P38" i="20"/>
  <c r="N38" i="20"/>
  <c r="M38" i="20"/>
  <c r="L38" i="20"/>
  <c r="K38" i="20"/>
  <c r="J38" i="20"/>
  <c r="I38" i="20"/>
  <c r="P37" i="20"/>
  <c r="O37" i="20"/>
  <c r="N37" i="20"/>
  <c r="M37" i="20"/>
  <c r="L37" i="20"/>
  <c r="K37" i="20"/>
  <c r="J37" i="20"/>
  <c r="I37" i="20"/>
  <c r="P36" i="20"/>
  <c r="O36" i="20"/>
  <c r="N36" i="20"/>
  <c r="M36" i="20"/>
  <c r="L36" i="20"/>
  <c r="K36" i="20"/>
  <c r="J36" i="20"/>
  <c r="I36" i="20"/>
  <c r="P35" i="20"/>
  <c r="O35" i="20"/>
  <c r="N35" i="20"/>
  <c r="M35" i="20"/>
  <c r="L35" i="20"/>
  <c r="K35" i="20"/>
  <c r="J35" i="20"/>
  <c r="I35" i="20"/>
  <c r="P34" i="20"/>
  <c r="O34" i="20"/>
  <c r="N34" i="20"/>
  <c r="M34" i="20"/>
  <c r="L34" i="20"/>
  <c r="K34" i="20"/>
  <c r="J34" i="20"/>
  <c r="I34" i="20"/>
  <c r="P33" i="20"/>
  <c r="O33" i="20"/>
  <c r="N33" i="20"/>
  <c r="M33" i="20"/>
  <c r="L33" i="20"/>
  <c r="K33" i="20"/>
  <c r="J33" i="20"/>
  <c r="I33" i="20"/>
  <c r="P32" i="20"/>
  <c r="O32" i="20"/>
  <c r="N32" i="20"/>
  <c r="M32" i="20"/>
  <c r="L32" i="20"/>
  <c r="K32" i="20"/>
  <c r="J32" i="20"/>
  <c r="I32" i="20"/>
  <c r="P31" i="20"/>
  <c r="O31" i="20"/>
  <c r="N31" i="20"/>
  <c r="M31" i="20"/>
  <c r="L31" i="20"/>
  <c r="K31" i="20"/>
  <c r="J31" i="20"/>
  <c r="I31" i="20"/>
  <c r="P30" i="20"/>
  <c r="O30" i="20"/>
  <c r="N30" i="20"/>
  <c r="M30" i="20"/>
  <c r="L30" i="20"/>
  <c r="K30" i="20"/>
  <c r="J30" i="20"/>
  <c r="I30" i="20"/>
  <c r="P29" i="20"/>
  <c r="O29" i="20"/>
  <c r="N29" i="20"/>
  <c r="M29" i="20"/>
  <c r="L29" i="20"/>
  <c r="K29" i="20"/>
  <c r="J29" i="20"/>
  <c r="I29" i="20"/>
  <c r="P28" i="20"/>
  <c r="O28" i="20"/>
  <c r="N28" i="20"/>
  <c r="M28" i="20"/>
  <c r="L28" i="20"/>
  <c r="K28" i="20"/>
  <c r="J28" i="20"/>
  <c r="I28" i="20"/>
  <c r="P27" i="20"/>
  <c r="O27" i="20"/>
  <c r="N27" i="20"/>
  <c r="M27" i="20"/>
  <c r="L27" i="20"/>
  <c r="K27" i="20"/>
  <c r="J27" i="20"/>
  <c r="I27" i="20"/>
  <c r="P26" i="20"/>
  <c r="O26" i="20"/>
  <c r="N26" i="20"/>
  <c r="M26" i="20"/>
  <c r="L26" i="20"/>
  <c r="K26" i="20"/>
  <c r="J26" i="20"/>
  <c r="I26" i="20"/>
  <c r="P25" i="20"/>
  <c r="O25" i="20"/>
  <c r="N25" i="20"/>
  <c r="M25" i="20"/>
  <c r="L25" i="20"/>
  <c r="K25" i="20"/>
  <c r="J25" i="20"/>
  <c r="I25" i="20"/>
  <c r="P24" i="20"/>
  <c r="O24" i="20"/>
  <c r="N24" i="20"/>
  <c r="M24" i="20"/>
  <c r="L24" i="20"/>
  <c r="K24" i="20"/>
  <c r="J24" i="20"/>
  <c r="I24" i="20"/>
  <c r="P23" i="20"/>
  <c r="O23" i="20"/>
  <c r="N23" i="20"/>
  <c r="M23" i="20"/>
  <c r="L23" i="20"/>
  <c r="I23" i="20"/>
  <c r="P22" i="20"/>
  <c r="M22" i="20"/>
  <c r="L22" i="20"/>
  <c r="J22" i="20"/>
  <c r="I22" i="20"/>
  <c r="P21" i="20"/>
  <c r="N21" i="20"/>
  <c r="M21" i="20"/>
  <c r="L21" i="20"/>
  <c r="J21" i="20"/>
  <c r="I21" i="20"/>
  <c r="P20" i="20"/>
  <c r="N20" i="20"/>
  <c r="M20" i="20"/>
  <c r="L20" i="20"/>
  <c r="I20" i="20"/>
  <c r="P19" i="20"/>
  <c r="M19" i="20"/>
  <c r="L19" i="20"/>
  <c r="I19" i="20"/>
  <c r="L18" i="20"/>
  <c r="I18" i="20"/>
  <c r="L17" i="20"/>
  <c r="J17" i="20"/>
  <c r="I17" i="20"/>
  <c r="L16" i="20"/>
  <c r="I16" i="20"/>
  <c r="L15" i="20"/>
  <c r="I15" i="20"/>
  <c r="I9" i="20"/>
  <c r="I10" i="20"/>
  <c r="L5" i="20"/>
  <c r="L1" i="20"/>
  <c r="P164" i="19"/>
  <c r="L3" i="19"/>
  <c r="L4" i="19"/>
  <c r="L2" i="19"/>
  <c r="M164" i="19"/>
  <c r="L164" i="19"/>
  <c r="I164" i="19"/>
  <c r="P163" i="19"/>
  <c r="M163" i="19"/>
  <c r="L163" i="19"/>
  <c r="I163" i="19"/>
  <c r="P162" i="19"/>
  <c r="M162" i="19"/>
  <c r="L162" i="19"/>
  <c r="I162" i="19"/>
  <c r="P161" i="19"/>
  <c r="M161" i="19"/>
  <c r="L161" i="19"/>
  <c r="I161" i="19"/>
  <c r="P160" i="19"/>
  <c r="M160" i="19"/>
  <c r="L160" i="19"/>
  <c r="I160" i="19"/>
  <c r="P159" i="19"/>
  <c r="M159" i="19"/>
  <c r="L159" i="19"/>
  <c r="I159" i="19"/>
  <c r="P158" i="19"/>
  <c r="M158" i="19"/>
  <c r="L158" i="19"/>
  <c r="I158" i="19"/>
  <c r="P157" i="19"/>
  <c r="M157" i="19"/>
  <c r="L157" i="19"/>
  <c r="I157" i="19"/>
  <c r="P156" i="19"/>
  <c r="M156" i="19"/>
  <c r="L156" i="19"/>
  <c r="I156" i="19"/>
  <c r="P155" i="19"/>
  <c r="M155" i="19"/>
  <c r="L155" i="19"/>
  <c r="I155" i="19"/>
  <c r="P154" i="19"/>
  <c r="M154" i="19"/>
  <c r="L154" i="19"/>
  <c r="I154" i="19"/>
  <c r="P153" i="19"/>
  <c r="M153" i="19"/>
  <c r="L153" i="19"/>
  <c r="I153" i="19"/>
  <c r="P152" i="19"/>
  <c r="M152" i="19"/>
  <c r="L152" i="19"/>
  <c r="I152" i="19"/>
  <c r="P151" i="19"/>
  <c r="M151" i="19"/>
  <c r="L151" i="19"/>
  <c r="I151" i="19"/>
  <c r="P150" i="19"/>
  <c r="M150" i="19"/>
  <c r="L150" i="19"/>
  <c r="I150" i="19"/>
  <c r="P149" i="19"/>
  <c r="M149" i="19"/>
  <c r="L149" i="19"/>
  <c r="I149" i="19"/>
  <c r="P148" i="19"/>
  <c r="M148" i="19"/>
  <c r="L148" i="19"/>
  <c r="I148" i="19"/>
  <c r="P147" i="19"/>
  <c r="M147" i="19"/>
  <c r="L147" i="19"/>
  <c r="I147" i="19"/>
  <c r="P146" i="19"/>
  <c r="M146" i="19"/>
  <c r="L146" i="19"/>
  <c r="I146" i="19"/>
  <c r="P145" i="19"/>
  <c r="M145" i="19"/>
  <c r="L145" i="19"/>
  <c r="I145" i="19"/>
  <c r="P144" i="19"/>
  <c r="M144" i="19"/>
  <c r="L144" i="19"/>
  <c r="I144" i="19"/>
  <c r="P143" i="19"/>
  <c r="M143" i="19"/>
  <c r="L143" i="19"/>
  <c r="I143" i="19"/>
  <c r="P142" i="19"/>
  <c r="M142" i="19"/>
  <c r="L142" i="19"/>
  <c r="I142" i="19"/>
  <c r="P141" i="19"/>
  <c r="M141" i="19"/>
  <c r="L141" i="19"/>
  <c r="I141" i="19"/>
  <c r="P140" i="19"/>
  <c r="M140" i="19"/>
  <c r="L140" i="19"/>
  <c r="I140" i="19"/>
  <c r="I11" i="19" s="1"/>
  <c r="P139" i="19"/>
  <c r="M139" i="19"/>
  <c r="L139" i="19"/>
  <c r="K139" i="19"/>
  <c r="I139" i="19"/>
  <c r="P138" i="19"/>
  <c r="M138" i="19"/>
  <c r="L138" i="19"/>
  <c r="I138" i="19"/>
  <c r="P137" i="19"/>
  <c r="M137" i="19"/>
  <c r="L137" i="19"/>
  <c r="I137" i="19"/>
  <c r="P136" i="19"/>
  <c r="M136" i="19"/>
  <c r="L136" i="19"/>
  <c r="I136" i="19"/>
  <c r="P135" i="19"/>
  <c r="M135" i="19"/>
  <c r="L135" i="19"/>
  <c r="I135" i="19"/>
  <c r="P134" i="19"/>
  <c r="M134" i="19"/>
  <c r="L134" i="19"/>
  <c r="I134" i="19"/>
  <c r="P133" i="19"/>
  <c r="M133" i="19"/>
  <c r="L133" i="19"/>
  <c r="I133" i="19"/>
  <c r="P132" i="19"/>
  <c r="M132" i="19"/>
  <c r="L132" i="19"/>
  <c r="I132" i="19"/>
  <c r="P131" i="19"/>
  <c r="M131" i="19"/>
  <c r="L131" i="19"/>
  <c r="I131" i="19"/>
  <c r="P130" i="19"/>
  <c r="M130" i="19"/>
  <c r="L130" i="19"/>
  <c r="I130" i="19"/>
  <c r="P129" i="19"/>
  <c r="M129" i="19"/>
  <c r="L129" i="19"/>
  <c r="I129" i="19"/>
  <c r="P128" i="19"/>
  <c r="M128" i="19"/>
  <c r="L128" i="19"/>
  <c r="I128" i="19"/>
  <c r="P127" i="19"/>
  <c r="M127" i="19"/>
  <c r="L127" i="19"/>
  <c r="I127" i="19"/>
  <c r="P126" i="19"/>
  <c r="M126" i="19"/>
  <c r="L126" i="19"/>
  <c r="I126" i="19"/>
  <c r="P125" i="19"/>
  <c r="M125" i="19"/>
  <c r="L125" i="19"/>
  <c r="I125" i="19"/>
  <c r="I10" i="19" s="1"/>
  <c r="P124" i="19"/>
  <c r="M124" i="19"/>
  <c r="L124" i="19"/>
  <c r="I124" i="19"/>
  <c r="P123" i="19"/>
  <c r="M123" i="19"/>
  <c r="L123" i="19"/>
  <c r="I123" i="19"/>
  <c r="P122" i="19"/>
  <c r="M122" i="19"/>
  <c r="L122" i="19"/>
  <c r="L10" i="19" s="1"/>
  <c r="I122" i="19"/>
  <c r="P121" i="19"/>
  <c r="M121" i="19"/>
  <c r="L121" i="19"/>
  <c r="I121" i="19"/>
  <c r="P120" i="19"/>
  <c r="M120" i="19"/>
  <c r="L120" i="19"/>
  <c r="I120" i="19"/>
  <c r="P119" i="19"/>
  <c r="M119" i="19"/>
  <c r="L119" i="19"/>
  <c r="I119" i="19"/>
  <c r="P118" i="19"/>
  <c r="M118" i="19"/>
  <c r="L118" i="19"/>
  <c r="I118" i="19"/>
  <c r="P117" i="19"/>
  <c r="M117" i="19"/>
  <c r="L117" i="19"/>
  <c r="I117" i="19"/>
  <c r="P116" i="19"/>
  <c r="M116" i="19"/>
  <c r="L116" i="19"/>
  <c r="I116" i="19"/>
  <c r="P115" i="19"/>
  <c r="M115" i="19"/>
  <c r="L115" i="19"/>
  <c r="I115" i="19"/>
  <c r="P114" i="19"/>
  <c r="M114" i="19"/>
  <c r="L114" i="19"/>
  <c r="I114" i="19"/>
  <c r="P113" i="19"/>
  <c r="M113" i="19"/>
  <c r="L113" i="19"/>
  <c r="I113" i="19"/>
  <c r="P112" i="19"/>
  <c r="M112" i="19"/>
  <c r="L112" i="19"/>
  <c r="I112" i="19"/>
  <c r="P111" i="19"/>
  <c r="M111" i="19"/>
  <c r="L111" i="19"/>
  <c r="I111" i="19"/>
  <c r="P110" i="19"/>
  <c r="M110" i="19"/>
  <c r="L110" i="19"/>
  <c r="I110" i="19"/>
  <c r="P109" i="19"/>
  <c r="M109" i="19"/>
  <c r="L109" i="19"/>
  <c r="I109" i="19"/>
  <c r="P108" i="19"/>
  <c r="M108" i="19"/>
  <c r="L108" i="19"/>
  <c r="I108" i="19"/>
  <c r="P107" i="19"/>
  <c r="M107" i="19"/>
  <c r="L107" i="19"/>
  <c r="I107" i="19"/>
  <c r="P106" i="19"/>
  <c r="M106" i="19"/>
  <c r="L106" i="19"/>
  <c r="I106" i="19"/>
  <c r="P105" i="19"/>
  <c r="M105" i="19"/>
  <c r="L105" i="19"/>
  <c r="I105" i="19"/>
  <c r="P104" i="19"/>
  <c r="O104" i="19"/>
  <c r="M104" i="19"/>
  <c r="L104" i="19"/>
  <c r="I104" i="19"/>
  <c r="P103" i="19"/>
  <c r="M103" i="19"/>
  <c r="L103" i="19"/>
  <c r="I103" i="19"/>
  <c r="P102" i="19"/>
  <c r="M102" i="19"/>
  <c r="L102" i="19"/>
  <c r="I102" i="19"/>
  <c r="P101" i="19"/>
  <c r="M101" i="19"/>
  <c r="L101" i="19"/>
  <c r="I101" i="19"/>
  <c r="P100" i="19"/>
  <c r="M100" i="19"/>
  <c r="L100" i="19"/>
  <c r="I100" i="19"/>
  <c r="P99" i="19"/>
  <c r="M99" i="19"/>
  <c r="L99" i="19"/>
  <c r="I99" i="19"/>
  <c r="P98" i="19"/>
  <c r="M98" i="19"/>
  <c r="L98" i="19"/>
  <c r="I98" i="19"/>
  <c r="P97" i="19"/>
  <c r="M97" i="19"/>
  <c r="L97" i="19"/>
  <c r="I97" i="19"/>
  <c r="P96" i="19"/>
  <c r="M96" i="19"/>
  <c r="L96" i="19"/>
  <c r="I96" i="19"/>
  <c r="P95" i="19"/>
  <c r="M95" i="19"/>
  <c r="L95" i="19"/>
  <c r="I95" i="19"/>
  <c r="P94" i="19"/>
  <c r="M94" i="19"/>
  <c r="L94" i="19"/>
  <c r="I94" i="19"/>
  <c r="P93" i="19"/>
  <c r="M93" i="19"/>
  <c r="L93" i="19"/>
  <c r="I93" i="19"/>
  <c r="P92" i="19"/>
  <c r="M92" i="19"/>
  <c r="L92" i="19"/>
  <c r="I92" i="19"/>
  <c r="P91" i="19"/>
  <c r="M91" i="19"/>
  <c r="L91" i="19"/>
  <c r="I91" i="19"/>
  <c r="P90" i="19"/>
  <c r="M90" i="19"/>
  <c r="L90" i="19"/>
  <c r="I90" i="19"/>
  <c r="P89" i="19"/>
  <c r="M89" i="19"/>
  <c r="L89" i="19"/>
  <c r="I89" i="19"/>
  <c r="P88" i="19"/>
  <c r="O88" i="19"/>
  <c r="M88" i="19"/>
  <c r="L88" i="19"/>
  <c r="I88" i="19"/>
  <c r="P87" i="19"/>
  <c r="M87" i="19"/>
  <c r="L87" i="19"/>
  <c r="I87" i="19"/>
  <c r="P86" i="19"/>
  <c r="M86" i="19"/>
  <c r="L86" i="19"/>
  <c r="I86" i="19"/>
  <c r="P85" i="19"/>
  <c r="M85" i="19"/>
  <c r="L85" i="19"/>
  <c r="I85" i="19"/>
  <c r="P84" i="19"/>
  <c r="M84" i="19"/>
  <c r="L84" i="19"/>
  <c r="I84" i="19"/>
  <c r="P83" i="19"/>
  <c r="M83" i="19"/>
  <c r="L83" i="19"/>
  <c r="I83" i="19"/>
  <c r="P82" i="19"/>
  <c r="M82" i="19"/>
  <c r="L82" i="19"/>
  <c r="I82" i="19"/>
  <c r="P81" i="19"/>
  <c r="M81" i="19"/>
  <c r="L81" i="19"/>
  <c r="I81" i="19"/>
  <c r="P80" i="19"/>
  <c r="M80" i="19"/>
  <c r="L80" i="19"/>
  <c r="I80" i="19"/>
  <c r="P79" i="19"/>
  <c r="M79" i="19"/>
  <c r="L79" i="19"/>
  <c r="I79" i="19"/>
  <c r="P78" i="19"/>
  <c r="M78" i="19"/>
  <c r="L78" i="19"/>
  <c r="I78" i="19"/>
  <c r="P77" i="19"/>
  <c r="M77" i="19"/>
  <c r="L77" i="19"/>
  <c r="I77" i="19"/>
  <c r="P76" i="19"/>
  <c r="M76" i="19"/>
  <c r="L76" i="19"/>
  <c r="I76" i="19"/>
  <c r="P75" i="19"/>
  <c r="M75" i="19"/>
  <c r="L75" i="19"/>
  <c r="I75" i="19"/>
  <c r="P74" i="19"/>
  <c r="M74" i="19"/>
  <c r="L74" i="19"/>
  <c r="I74" i="19"/>
  <c r="P73" i="19"/>
  <c r="M73" i="19"/>
  <c r="L73" i="19"/>
  <c r="I73" i="19"/>
  <c r="P72" i="19"/>
  <c r="O72" i="19"/>
  <c r="M72" i="19"/>
  <c r="L72" i="19"/>
  <c r="I72" i="19"/>
  <c r="P71" i="19"/>
  <c r="M71" i="19"/>
  <c r="L71" i="19"/>
  <c r="I71" i="19"/>
  <c r="P70" i="19"/>
  <c r="M70" i="19"/>
  <c r="L70" i="19"/>
  <c r="I70" i="19"/>
  <c r="P69" i="19"/>
  <c r="M69" i="19"/>
  <c r="L69" i="19"/>
  <c r="I69" i="19"/>
  <c r="P68" i="19"/>
  <c r="M68" i="19"/>
  <c r="L68" i="19"/>
  <c r="K68" i="19"/>
  <c r="I68" i="19"/>
  <c r="P67" i="19"/>
  <c r="M67" i="19"/>
  <c r="L67" i="19"/>
  <c r="I67" i="19"/>
  <c r="P66" i="19"/>
  <c r="M66" i="19"/>
  <c r="L66" i="19"/>
  <c r="I66" i="19"/>
  <c r="P65" i="19"/>
  <c r="M65" i="19"/>
  <c r="L65" i="19"/>
  <c r="I65" i="19"/>
  <c r="P64" i="19"/>
  <c r="M64" i="19"/>
  <c r="L64" i="19"/>
  <c r="I64" i="19"/>
  <c r="P63" i="19"/>
  <c r="M63" i="19"/>
  <c r="L63" i="19"/>
  <c r="I63" i="19"/>
  <c r="P62" i="19"/>
  <c r="M62" i="19"/>
  <c r="L62" i="19"/>
  <c r="I62" i="19"/>
  <c r="P61" i="19"/>
  <c r="M61" i="19"/>
  <c r="L61" i="19"/>
  <c r="I61" i="19"/>
  <c r="P60" i="19"/>
  <c r="M60" i="19"/>
  <c r="L60" i="19"/>
  <c r="K60" i="19"/>
  <c r="I60" i="19"/>
  <c r="P59" i="19"/>
  <c r="M59" i="19"/>
  <c r="L59" i="19"/>
  <c r="I59" i="19"/>
  <c r="P58" i="19"/>
  <c r="M58" i="19"/>
  <c r="L58" i="19"/>
  <c r="I58" i="19"/>
  <c r="P57" i="19"/>
  <c r="M57" i="19"/>
  <c r="L57" i="19"/>
  <c r="I57" i="19"/>
  <c r="P56" i="19"/>
  <c r="M56" i="19"/>
  <c r="L56" i="19"/>
  <c r="I56" i="19"/>
  <c r="P55" i="19"/>
  <c r="M55" i="19"/>
  <c r="L55" i="19"/>
  <c r="I55" i="19"/>
  <c r="P54" i="19"/>
  <c r="M54" i="19"/>
  <c r="L54" i="19"/>
  <c r="I54" i="19"/>
  <c r="P53" i="19"/>
  <c r="M53" i="19"/>
  <c r="L53" i="19"/>
  <c r="I53" i="19"/>
  <c r="P52" i="19"/>
  <c r="M52" i="19"/>
  <c r="L52" i="19"/>
  <c r="K52" i="19"/>
  <c r="I52" i="19"/>
  <c r="P51" i="19"/>
  <c r="M51" i="19"/>
  <c r="L51" i="19"/>
  <c r="I51" i="19"/>
  <c r="P50" i="19"/>
  <c r="M50" i="19"/>
  <c r="L50" i="19"/>
  <c r="I50" i="19"/>
  <c r="P49" i="19"/>
  <c r="M49" i="19"/>
  <c r="L49" i="19"/>
  <c r="I49" i="19"/>
  <c r="P48" i="19"/>
  <c r="M48" i="19"/>
  <c r="L48" i="19"/>
  <c r="I48" i="19"/>
  <c r="P47" i="19"/>
  <c r="M47" i="19"/>
  <c r="L47" i="19"/>
  <c r="I47" i="19"/>
  <c r="P46" i="19"/>
  <c r="M46" i="19"/>
  <c r="L46" i="19"/>
  <c r="I46" i="19"/>
  <c r="P45" i="19"/>
  <c r="M45" i="19"/>
  <c r="L45" i="19"/>
  <c r="I45" i="19"/>
  <c r="I8" i="19" s="1"/>
  <c r="P44" i="19"/>
  <c r="M44" i="19"/>
  <c r="L44" i="19"/>
  <c r="K44" i="19"/>
  <c r="I44" i="19"/>
  <c r="P43" i="19"/>
  <c r="M43" i="19"/>
  <c r="L43" i="19"/>
  <c r="I43" i="19"/>
  <c r="P42" i="19"/>
  <c r="M42" i="19"/>
  <c r="L42" i="19"/>
  <c r="I42" i="19"/>
  <c r="P41" i="19"/>
  <c r="M41" i="19"/>
  <c r="L41" i="19"/>
  <c r="I41" i="19"/>
  <c r="P40" i="19"/>
  <c r="M40" i="19"/>
  <c r="L40" i="19"/>
  <c r="I40" i="19"/>
  <c r="P39" i="19"/>
  <c r="M39" i="19"/>
  <c r="L39" i="19"/>
  <c r="I39" i="19"/>
  <c r="P38" i="19"/>
  <c r="M38" i="19"/>
  <c r="L38" i="19"/>
  <c r="I38" i="19"/>
  <c r="P37" i="19"/>
  <c r="M37" i="19"/>
  <c r="L37" i="19"/>
  <c r="I37" i="19"/>
  <c r="P36" i="19"/>
  <c r="M36" i="19"/>
  <c r="L36" i="19"/>
  <c r="K36" i="19"/>
  <c r="I36" i="19"/>
  <c r="P35" i="19"/>
  <c r="M35" i="19"/>
  <c r="L35" i="19"/>
  <c r="I35" i="19"/>
  <c r="P34" i="19"/>
  <c r="M34" i="19"/>
  <c r="L34" i="19"/>
  <c r="I34" i="19"/>
  <c r="P33" i="19"/>
  <c r="M33" i="19"/>
  <c r="L33" i="19"/>
  <c r="I33" i="19"/>
  <c r="P32" i="19"/>
  <c r="M32" i="19"/>
  <c r="L32" i="19"/>
  <c r="I32" i="19"/>
  <c r="P31" i="19"/>
  <c r="M31" i="19"/>
  <c r="L31" i="19"/>
  <c r="I31" i="19"/>
  <c r="P30" i="19"/>
  <c r="M30" i="19"/>
  <c r="L30" i="19"/>
  <c r="I30" i="19"/>
  <c r="P29" i="19"/>
  <c r="M29" i="19"/>
  <c r="L29" i="19"/>
  <c r="J29" i="19"/>
  <c r="I29" i="19"/>
  <c r="P28" i="19"/>
  <c r="N28" i="19"/>
  <c r="M28" i="19"/>
  <c r="L28" i="19"/>
  <c r="J28" i="19"/>
  <c r="I28" i="19"/>
  <c r="P27" i="19"/>
  <c r="N27" i="19"/>
  <c r="M27" i="19"/>
  <c r="L27" i="19"/>
  <c r="J27" i="19"/>
  <c r="I27" i="19"/>
  <c r="P26" i="19"/>
  <c r="N26" i="19"/>
  <c r="M26" i="19"/>
  <c r="L26" i="19"/>
  <c r="J26" i="19"/>
  <c r="I26" i="19"/>
  <c r="P25" i="19"/>
  <c r="N25" i="19"/>
  <c r="M25" i="19"/>
  <c r="L25" i="19"/>
  <c r="J25" i="19"/>
  <c r="I25" i="19"/>
  <c r="P24" i="19"/>
  <c r="N24" i="19"/>
  <c r="M24" i="19"/>
  <c r="L24" i="19"/>
  <c r="J24" i="19"/>
  <c r="I24" i="19"/>
  <c r="P23" i="19"/>
  <c r="N23" i="19"/>
  <c r="M23" i="19"/>
  <c r="L23" i="19"/>
  <c r="J23" i="19"/>
  <c r="I23" i="19"/>
  <c r="P22" i="19"/>
  <c r="N22" i="19"/>
  <c r="M22" i="19"/>
  <c r="L22" i="19"/>
  <c r="I22" i="19"/>
  <c r="P21" i="19"/>
  <c r="O21" i="19"/>
  <c r="M21" i="19"/>
  <c r="L21" i="19"/>
  <c r="J21" i="19"/>
  <c r="I21" i="19"/>
  <c r="P20" i="19"/>
  <c r="N20" i="19"/>
  <c r="M20" i="19"/>
  <c r="L20" i="19"/>
  <c r="J20" i="19"/>
  <c r="I20" i="19"/>
  <c r="P19" i="19"/>
  <c r="O19" i="19"/>
  <c r="N19" i="19"/>
  <c r="M19" i="19"/>
  <c r="L19" i="19"/>
  <c r="J19" i="19"/>
  <c r="I19" i="19"/>
  <c r="L18" i="19"/>
  <c r="I18" i="19"/>
  <c r="L17" i="19"/>
  <c r="J17" i="19"/>
  <c r="I17" i="19"/>
  <c r="L16" i="19"/>
  <c r="J16" i="19"/>
  <c r="I16" i="19"/>
  <c r="L15" i="19"/>
  <c r="J15" i="19"/>
  <c r="I15" i="19"/>
  <c r="L5" i="19"/>
  <c r="L1" i="19"/>
  <c r="P164" i="18"/>
  <c r="L3" i="18"/>
  <c r="L4" i="18"/>
  <c r="P17" i="18" s="1"/>
  <c r="L2" i="18"/>
  <c r="J113" i="18" s="1"/>
  <c r="M164" i="18"/>
  <c r="L164" i="18"/>
  <c r="I164" i="18"/>
  <c r="P163" i="18"/>
  <c r="M163" i="18"/>
  <c r="L163" i="18"/>
  <c r="I163" i="18"/>
  <c r="P162" i="18"/>
  <c r="M162" i="18"/>
  <c r="L162" i="18"/>
  <c r="I162" i="18"/>
  <c r="P161" i="18"/>
  <c r="M161" i="18"/>
  <c r="L161" i="18"/>
  <c r="I161" i="18"/>
  <c r="P160" i="18"/>
  <c r="M160" i="18"/>
  <c r="L160" i="18"/>
  <c r="I160" i="18"/>
  <c r="P159" i="18"/>
  <c r="M159" i="18"/>
  <c r="L159" i="18"/>
  <c r="I159" i="18"/>
  <c r="P158" i="18"/>
  <c r="M158" i="18"/>
  <c r="L158" i="18"/>
  <c r="I158" i="18"/>
  <c r="P157" i="18"/>
  <c r="M157" i="18"/>
  <c r="L157" i="18"/>
  <c r="I157" i="18"/>
  <c r="P156" i="18"/>
  <c r="M156" i="18"/>
  <c r="L156" i="18"/>
  <c r="I156" i="18"/>
  <c r="P155" i="18"/>
  <c r="M155" i="18"/>
  <c r="L155" i="18"/>
  <c r="I155" i="18"/>
  <c r="P154" i="18"/>
  <c r="M154" i="18"/>
  <c r="L154" i="18"/>
  <c r="I154" i="18"/>
  <c r="P153" i="18"/>
  <c r="M153" i="18"/>
  <c r="L153" i="18"/>
  <c r="I153" i="18"/>
  <c r="P152" i="18"/>
  <c r="M152" i="18"/>
  <c r="L152" i="18"/>
  <c r="I152" i="18"/>
  <c r="P151" i="18"/>
  <c r="M151" i="18"/>
  <c r="L151" i="18"/>
  <c r="I151" i="18"/>
  <c r="P150" i="18"/>
  <c r="M150" i="18"/>
  <c r="L150" i="18"/>
  <c r="I150" i="18"/>
  <c r="P149" i="18"/>
  <c r="M149" i="18"/>
  <c r="L149" i="18"/>
  <c r="L11" i="18" s="1"/>
  <c r="J149" i="18"/>
  <c r="I149" i="18"/>
  <c r="P148" i="18"/>
  <c r="M148" i="18"/>
  <c r="L148" i="18"/>
  <c r="I148" i="18"/>
  <c r="P147" i="18"/>
  <c r="M147" i="18"/>
  <c r="L147" i="18"/>
  <c r="I147" i="18"/>
  <c r="P146" i="18"/>
  <c r="M146" i="18"/>
  <c r="L146" i="18"/>
  <c r="I146" i="18"/>
  <c r="P145" i="18"/>
  <c r="M145" i="18"/>
  <c r="L145" i="18"/>
  <c r="I145" i="18"/>
  <c r="P144" i="18"/>
  <c r="M144" i="18"/>
  <c r="L144" i="18"/>
  <c r="I144" i="18"/>
  <c r="P143" i="18"/>
  <c r="M143" i="18"/>
  <c r="L143" i="18"/>
  <c r="I143" i="18"/>
  <c r="P142" i="18"/>
  <c r="M142" i="18"/>
  <c r="L142" i="18"/>
  <c r="I142" i="18"/>
  <c r="P141" i="18"/>
  <c r="M141" i="18"/>
  <c r="L141" i="18"/>
  <c r="I141" i="18"/>
  <c r="P140" i="18"/>
  <c r="M140" i="18"/>
  <c r="L140" i="18"/>
  <c r="I140" i="18"/>
  <c r="P139" i="18"/>
  <c r="M139" i="18"/>
  <c r="L139" i="18"/>
  <c r="I139" i="18"/>
  <c r="P138" i="18"/>
  <c r="M138" i="18"/>
  <c r="L138" i="18"/>
  <c r="I138" i="18"/>
  <c r="P137" i="18"/>
  <c r="M137" i="18"/>
  <c r="L137" i="18"/>
  <c r="J137" i="18"/>
  <c r="I137" i="18"/>
  <c r="P136" i="18"/>
  <c r="M136" i="18"/>
  <c r="L136" i="18"/>
  <c r="I136" i="18"/>
  <c r="P135" i="18"/>
  <c r="P11" i="18" s="1"/>
  <c r="M135" i="18"/>
  <c r="L135" i="18"/>
  <c r="I135" i="18"/>
  <c r="P134" i="18"/>
  <c r="M134" i="18"/>
  <c r="L134" i="18"/>
  <c r="I134" i="18"/>
  <c r="P133" i="18"/>
  <c r="M133" i="18"/>
  <c r="L133" i="18"/>
  <c r="I133" i="18"/>
  <c r="P132" i="18"/>
  <c r="M132" i="18"/>
  <c r="L132" i="18"/>
  <c r="I132" i="18"/>
  <c r="P131" i="18"/>
  <c r="M131" i="18"/>
  <c r="L131" i="18"/>
  <c r="I131" i="18"/>
  <c r="P130" i="18"/>
  <c r="M130" i="18"/>
  <c r="L130" i="18"/>
  <c r="I130" i="18"/>
  <c r="P129" i="18"/>
  <c r="M129" i="18"/>
  <c r="L129" i="18"/>
  <c r="I129" i="18"/>
  <c r="P128" i="18"/>
  <c r="M128" i="18"/>
  <c r="L128" i="18"/>
  <c r="I128" i="18"/>
  <c r="P127" i="18"/>
  <c r="M127" i="18"/>
  <c r="L127" i="18"/>
  <c r="I127" i="18"/>
  <c r="P126" i="18"/>
  <c r="M126" i="18"/>
  <c r="L126" i="18"/>
  <c r="I126" i="18"/>
  <c r="P125" i="18"/>
  <c r="M125" i="18"/>
  <c r="L125" i="18"/>
  <c r="I125" i="18"/>
  <c r="P124" i="18"/>
  <c r="M124" i="18"/>
  <c r="L124" i="18"/>
  <c r="I124" i="18"/>
  <c r="P123" i="18"/>
  <c r="M123" i="18"/>
  <c r="L123" i="18"/>
  <c r="I123" i="18"/>
  <c r="P122" i="18"/>
  <c r="M122" i="18"/>
  <c r="L122" i="18"/>
  <c r="I122" i="18"/>
  <c r="P121" i="18"/>
  <c r="M121" i="18"/>
  <c r="L121" i="18"/>
  <c r="I121" i="18"/>
  <c r="P120" i="18"/>
  <c r="M120" i="18"/>
  <c r="L120" i="18"/>
  <c r="I120" i="18"/>
  <c r="P119" i="18"/>
  <c r="M119" i="18"/>
  <c r="L119" i="18"/>
  <c r="I119" i="18"/>
  <c r="P118" i="18"/>
  <c r="M118" i="18"/>
  <c r="L118" i="18"/>
  <c r="I118" i="18"/>
  <c r="P117" i="18"/>
  <c r="M117" i="18"/>
  <c r="L117" i="18"/>
  <c r="I117" i="18"/>
  <c r="P116" i="18"/>
  <c r="M116" i="18"/>
  <c r="L116" i="18"/>
  <c r="I116" i="18"/>
  <c r="P115" i="18"/>
  <c r="M115" i="18"/>
  <c r="L115" i="18"/>
  <c r="I115" i="18"/>
  <c r="P114" i="18"/>
  <c r="M114" i="18"/>
  <c r="L114" i="18"/>
  <c r="I114" i="18"/>
  <c r="P113" i="18"/>
  <c r="M113" i="18"/>
  <c r="L113" i="18"/>
  <c r="I113" i="18"/>
  <c r="P112" i="18"/>
  <c r="M112" i="18"/>
  <c r="L112" i="18"/>
  <c r="I112" i="18"/>
  <c r="P111" i="18"/>
  <c r="M111" i="18"/>
  <c r="L111" i="18"/>
  <c r="I111" i="18"/>
  <c r="P110" i="18"/>
  <c r="M110" i="18"/>
  <c r="L110" i="18"/>
  <c r="I110" i="18"/>
  <c r="P109" i="18"/>
  <c r="M109" i="18"/>
  <c r="L109" i="18"/>
  <c r="I109" i="18"/>
  <c r="P108" i="18"/>
  <c r="M108" i="18"/>
  <c r="L108" i="18"/>
  <c r="I108" i="18"/>
  <c r="P107" i="18"/>
  <c r="M107" i="18"/>
  <c r="L107" i="18"/>
  <c r="I107" i="18"/>
  <c r="P106" i="18"/>
  <c r="M106" i="18"/>
  <c r="L106" i="18"/>
  <c r="I106" i="18"/>
  <c r="P105" i="18"/>
  <c r="M105" i="18"/>
  <c r="L105" i="18"/>
  <c r="I105" i="18"/>
  <c r="I10" i="18" s="1"/>
  <c r="P104" i="18"/>
  <c r="M104" i="18"/>
  <c r="L104" i="18"/>
  <c r="I104" i="18"/>
  <c r="P103" i="18"/>
  <c r="M103" i="18"/>
  <c r="L103" i="18"/>
  <c r="I103" i="18"/>
  <c r="P102" i="18"/>
  <c r="M102" i="18"/>
  <c r="L102" i="18"/>
  <c r="I102" i="18"/>
  <c r="P101" i="18"/>
  <c r="M101" i="18"/>
  <c r="L101" i="18"/>
  <c r="J101" i="18"/>
  <c r="I101" i="18"/>
  <c r="P100" i="18"/>
  <c r="M100" i="18"/>
  <c r="L100" i="18"/>
  <c r="I100" i="18"/>
  <c r="P99" i="18"/>
  <c r="M99" i="18"/>
  <c r="L99" i="18"/>
  <c r="I99" i="18"/>
  <c r="P98" i="18"/>
  <c r="M98" i="18"/>
  <c r="L98" i="18"/>
  <c r="I98" i="18"/>
  <c r="P97" i="18"/>
  <c r="M97" i="18"/>
  <c r="L97" i="18"/>
  <c r="I97" i="18"/>
  <c r="P96" i="18"/>
  <c r="M96" i="18"/>
  <c r="L96" i="18"/>
  <c r="I96" i="18"/>
  <c r="P95" i="18"/>
  <c r="M95" i="18"/>
  <c r="L95" i="18"/>
  <c r="I95" i="18"/>
  <c r="P94" i="18"/>
  <c r="M94" i="18"/>
  <c r="L94" i="18"/>
  <c r="I94" i="18"/>
  <c r="P93" i="18"/>
  <c r="M93" i="18"/>
  <c r="L93" i="18"/>
  <c r="I93" i="18"/>
  <c r="P92" i="18"/>
  <c r="M92" i="18"/>
  <c r="L92" i="18"/>
  <c r="I92" i="18"/>
  <c r="P91" i="18"/>
  <c r="M91" i="18"/>
  <c r="L91" i="18"/>
  <c r="I91" i="18"/>
  <c r="P90" i="18"/>
  <c r="M90" i="18"/>
  <c r="L90" i="18"/>
  <c r="I90" i="18"/>
  <c r="P89" i="18"/>
  <c r="M89" i="18"/>
  <c r="L89" i="18"/>
  <c r="I89" i="18"/>
  <c r="P88" i="18"/>
  <c r="M88" i="18"/>
  <c r="L88" i="18"/>
  <c r="I88" i="18"/>
  <c r="P87" i="18"/>
  <c r="M87" i="18"/>
  <c r="L87" i="18"/>
  <c r="I87" i="18"/>
  <c r="P86" i="18"/>
  <c r="M86" i="18"/>
  <c r="L86" i="18"/>
  <c r="I86" i="18"/>
  <c r="P85" i="18"/>
  <c r="M85" i="18"/>
  <c r="L85" i="18"/>
  <c r="I85" i="18"/>
  <c r="P84" i="18"/>
  <c r="M84" i="18"/>
  <c r="L84" i="18"/>
  <c r="I84" i="18"/>
  <c r="P83" i="18"/>
  <c r="M83" i="18"/>
  <c r="L83" i="18"/>
  <c r="I83" i="18"/>
  <c r="P82" i="18"/>
  <c r="M82" i="18"/>
  <c r="L82" i="18"/>
  <c r="I82" i="18"/>
  <c r="P81" i="18"/>
  <c r="M81" i="18"/>
  <c r="L81" i="18"/>
  <c r="J81" i="18"/>
  <c r="I81" i="18"/>
  <c r="P80" i="18"/>
  <c r="M80" i="18"/>
  <c r="L80" i="18"/>
  <c r="I80" i="18"/>
  <c r="P79" i="18"/>
  <c r="M79" i="18"/>
  <c r="L79" i="18"/>
  <c r="I79" i="18"/>
  <c r="P78" i="18"/>
  <c r="M78" i="18"/>
  <c r="L78" i="18"/>
  <c r="I78" i="18"/>
  <c r="P77" i="18"/>
  <c r="M77" i="18"/>
  <c r="L77" i="18"/>
  <c r="I77" i="18"/>
  <c r="P76" i="18"/>
  <c r="M76" i="18"/>
  <c r="L76" i="18"/>
  <c r="I76" i="18"/>
  <c r="P75" i="18"/>
  <c r="M75" i="18"/>
  <c r="L75" i="18"/>
  <c r="I75" i="18"/>
  <c r="P74" i="18"/>
  <c r="M74" i="18"/>
  <c r="L74" i="18"/>
  <c r="I74" i="18"/>
  <c r="P73" i="18"/>
  <c r="M73" i="18"/>
  <c r="L73" i="18"/>
  <c r="J73" i="18"/>
  <c r="I73" i="18"/>
  <c r="P72" i="18"/>
  <c r="M72" i="18"/>
  <c r="L72" i="18"/>
  <c r="I72" i="18"/>
  <c r="P71" i="18"/>
  <c r="M71" i="18"/>
  <c r="L71" i="18"/>
  <c r="I71" i="18"/>
  <c r="P70" i="18"/>
  <c r="M70" i="18"/>
  <c r="L70" i="18"/>
  <c r="I70" i="18"/>
  <c r="P69" i="18"/>
  <c r="M69" i="18"/>
  <c r="L69" i="18"/>
  <c r="I69" i="18"/>
  <c r="P68" i="18"/>
  <c r="M68" i="18"/>
  <c r="L68" i="18"/>
  <c r="I68" i="18"/>
  <c r="P67" i="18"/>
  <c r="M67" i="18"/>
  <c r="L67" i="18"/>
  <c r="I67" i="18"/>
  <c r="P66" i="18"/>
  <c r="M66" i="18"/>
  <c r="L66" i="18"/>
  <c r="I66" i="18"/>
  <c r="P65" i="18"/>
  <c r="M65" i="18"/>
  <c r="L65" i="18"/>
  <c r="I65" i="18"/>
  <c r="P64" i="18"/>
  <c r="M64" i="18"/>
  <c r="L64" i="18"/>
  <c r="I64" i="18"/>
  <c r="P63" i="18"/>
  <c r="M63" i="18"/>
  <c r="L63" i="18"/>
  <c r="I63" i="18"/>
  <c r="P62" i="18"/>
  <c r="M62" i="18"/>
  <c r="L62" i="18"/>
  <c r="I62" i="18"/>
  <c r="P61" i="18"/>
  <c r="M61" i="18"/>
  <c r="L61" i="18"/>
  <c r="I61" i="18"/>
  <c r="P60" i="18"/>
  <c r="M60" i="18"/>
  <c r="L60" i="18"/>
  <c r="I60" i="18"/>
  <c r="P59" i="18"/>
  <c r="M59" i="18"/>
  <c r="L59" i="18"/>
  <c r="I59" i="18"/>
  <c r="P58" i="18"/>
  <c r="M58" i="18"/>
  <c r="L58" i="18"/>
  <c r="I58" i="18"/>
  <c r="P57" i="18"/>
  <c r="M57" i="18"/>
  <c r="L57" i="18"/>
  <c r="I57" i="18"/>
  <c r="P56" i="18"/>
  <c r="M56" i="18"/>
  <c r="L56" i="18"/>
  <c r="I56" i="18"/>
  <c r="P55" i="18"/>
  <c r="M55" i="18"/>
  <c r="L55" i="18"/>
  <c r="J55" i="18"/>
  <c r="I55" i="18"/>
  <c r="P54" i="18"/>
  <c r="M54" i="18"/>
  <c r="L54" i="18"/>
  <c r="I54" i="18"/>
  <c r="P53" i="18"/>
  <c r="M53" i="18"/>
  <c r="L53" i="18"/>
  <c r="I53" i="18"/>
  <c r="P52" i="18"/>
  <c r="M52" i="18"/>
  <c r="L52" i="18"/>
  <c r="I52" i="18"/>
  <c r="P51" i="18"/>
  <c r="M51" i="18"/>
  <c r="L51" i="18"/>
  <c r="I51" i="18"/>
  <c r="P50" i="18"/>
  <c r="M50" i="18"/>
  <c r="L50" i="18"/>
  <c r="I50" i="18"/>
  <c r="P49" i="18"/>
  <c r="M49" i="18"/>
  <c r="L49" i="18"/>
  <c r="I49" i="18"/>
  <c r="P48" i="18"/>
  <c r="M48" i="18"/>
  <c r="L48" i="18"/>
  <c r="I48" i="18"/>
  <c r="P47" i="18"/>
  <c r="M47" i="18"/>
  <c r="L47" i="18"/>
  <c r="I47" i="18"/>
  <c r="P46" i="18"/>
  <c r="M46" i="18"/>
  <c r="L46" i="18"/>
  <c r="I46" i="18"/>
  <c r="P45" i="18"/>
  <c r="M45" i="18"/>
  <c r="L45" i="18"/>
  <c r="I45" i="18"/>
  <c r="P44" i="18"/>
  <c r="M44" i="18"/>
  <c r="L44" i="18"/>
  <c r="I44" i="18"/>
  <c r="P43" i="18"/>
  <c r="M43" i="18"/>
  <c r="L43" i="18"/>
  <c r="I43" i="18"/>
  <c r="P42" i="18"/>
  <c r="M42" i="18"/>
  <c r="L42" i="18"/>
  <c r="I42" i="18"/>
  <c r="P41" i="18"/>
  <c r="M41" i="18"/>
  <c r="L41" i="18"/>
  <c r="I41" i="18"/>
  <c r="P40" i="18"/>
  <c r="M40" i="18"/>
  <c r="L40" i="18"/>
  <c r="I40" i="18"/>
  <c r="P39" i="18"/>
  <c r="M39" i="18"/>
  <c r="L39" i="18"/>
  <c r="J39" i="18"/>
  <c r="I39" i="18"/>
  <c r="P38" i="18"/>
  <c r="M38" i="18"/>
  <c r="L38" i="18"/>
  <c r="I38" i="18"/>
  <c r="P37" i="18"/>
  <c r="M37" i="18"/>
  <c r="L37" i="18"/>
  <c r="I37" i="18"/>
  <c r="P36" i="18"/>
  <c r="M36" i="18"/>
  <c r="L36" i="18"/>
  <c r="I36" i="18"/>
  <c r="P35" i="18"/>
  <c r="M35" i="18"/>
  <c r="L35" i="18"/>
  <c r="I35" i="18"/>
  <c r="P34" i="18"/>
  <c r="M34" i="18"/>
  <c r="L34" i="18"/>
  <c r="I34" i="18"/>
  <c r="P33" i="18"/>
  <c r="M33" i="18"/>
  <c r="L33" i="18"/>
  <c r="J33" i="18"/>
  <c r="I33" i="18"/>
  <c r="P32" i="18"/>
  <c r="M32" i="18"/>
  <c r="L32" i="18"/>
  <c r="I32" i="18"/>
  <c r="P31" i="18"/>
  <c r="M31" i="18"/>
  <c r="L31" i="18"/>
  <c r="I31" i="18"/>
  <c r="P30" i="18"/>
  <c r="M30" i="18"/>
  <c r="L30" i="18"/>
  <c r="I30" i="18"/>
  <c r="P29" i="18"/>
  <c r="M29" i="18"/>
  <c r="L29" i="18"/>
  <c r="I29" i="18"/>
  <c r="P28" i="18"/>
  <c r="M28" i="18"/>
  <c r="L28" i="18"/>
  <c r="I28" i="18"/>
  <c r="P27" i="18"/>
  <c r="M27" i="18"/>
  <c r="L27" i="18"/>
  <c r="I27" i="18"/>
  <c r="P26" i="18"/>
  <c r="M26" i="18"/>
  <c r="L26" i="18"/>
  <c r="I26" i="18"/>
  <c r="P25" i="18"/>
  <c r="M25" i="18"/>
  <c r="L25" i="18"/>
  <c r="I25" i="18"/>
  <c r="P24" i="18"/>
  <c r="M24" i="18"/>
  <c r="L24" i="18"/>
  <c r="I24" i="18"/>
  <c r="P23" i="18"/>
  <c r="M23" i="18"/>
  <c r="L23" i="18"/>
  <c r="I23" i="18"/>
  <c r="P22" i="18"/>
  <c r="M22" i="18"/>
  <c r="L22" i="18"/>
  <c r="I22" i="18"/>
  <c r="P21" i="18"/>
  <c r="M21" i="18"/>
  <c r="L21" i="18"/>
  <c r="I21" i="18"/>
  <c r="P20" i="18"/>
  <c r="M20" i="18"/>
  <c r="I20" i="18"/>
  <c r="P19" i="18"/>
  <c r="M19" i="18"/>
  <c r="L19" i="18"/>
  <c r="J19" i="18"/>
  <c r="I19" i="18"/>
  <c r="L18" i="18"/>
  <c r="I18" i="18"/>
  <c r="L17" i="18"/>
  <c r="I17" i="18"/>
  <c r="I16" i="18"/>
  <c r="L15" i="18"/>
  <c r="I15" i="18"/>
  <c r="L10" i="18"/>
  <c r="L5" i="18"/>
  <c r="L1" i="18"/>
  <c r="P164" i="9"/>
  <c r="L3" i="9"/>
  <c r="K163" i="9" s="1"/>
  <c r="L4" i="9"/>
  <c r="L2" i="9"/>
  <c r="J15" i="9" s="1"/>
  <c r="M164" i="9"/>
  <c r="L164" i="9"/>
  <c r="I164" i="9"/>
  <c r="P163" i="9"/>
  <c r="M163" i="9"/>
  <c r="L163" i="9"/>
  <c r="I163" i="9"/>
  <c r="P162" i="9"/>
  <c r="M162" i="9"/>
  <c r="L162" i="9"/>
  <c r="I162" i="9"/>
  <c r="P161" i="9"/>
  <c r="M161" i="9"/>
  <c r="L161" i="9"/>
  <c r="I161" i="9"/>
  <c r="P160" i="9"/>
  <c r="M160" i="9"/>
  <c r="L160" i="9"/>
  <c r="I160" i="9"/>
  <c r="P159" i="9"/>
  <c r="M159" i="9"/>
  <c r="L159" i="9"/>
  <c r="I159" i="9"/>
  <c r="P158" i="9"/>
  <c r="M158" i="9"/>
  <c r="L158" i="9"/>
  <c r="I158" i="9"/>
  <c r="P157" i="9"/>
  <c r="O157" i="9"/>
  <c r="M157" i="9"/>
  <c r="L157" i="9"/>
  <c r="I157" i="9"/>
  <c r="P156" i="9"/>
  <c r="M156" i="9"/>
  <c r="L156" i="9"/>
  <c r="K156" i="9"/>
  <c r="I156" i="9"/>
  <c r="P155" i="9"/>
  <c r="M155" i="9"/>
  <c r="L155" i="9"/>
  <c r="I155" i="9"/>
  <c r="P154" i="9"/>
  <c r="M154" i="9"/>
  <c r="L154" i="9"/>
  <c r="K154" i="9"/>
  <c r="I154" i="9"/>
  <c r="P153" i="9"/>
  <c r="M153" i="9"/>
  <c r="L153" i="9"/>
  <c r="I153" i="9"/>
  <c r="P152" i="9"/>
  <c r="M152" i="9"/>
  <c r="L152" i="9"/>
  <c r="I152" i="9"/>
  <c r="P151" i="9"/>
  <c r="M151" i="9"/>
  <c r="L151" i="9"/>
  <c r="I151" i="9"/>
  <c r="P150" i="9"/>
  <c r="M150" i="9"/>
  <c r="L150" i="9"/>
  <c r="I150" i="9"/>
  <c r="P149" i="9"/>
  <c r="M149" i="9"/>
  <c r="L149" i="9"/>
  <c r="I149" i="9"/>
  <c r="P148" i="9"/>
  <c r="M148" i="9"/>
  <c r="L148" i="9"/>
  <c r="K148" i="9"/>
  <c r="I148" i="9"/>
  <c r="P147" i="9"/>
  <c r="M147" i="9"/>
  <c r="L147" i="9"/>
  <c r="K147" i="9"/>
  <c r="I147" i="9"/>
  <c r="P146" i="9"/>
  <c r="M146" i="9"/>
  <c r="L146" i="9"/>
  <c r="K146" i="9"/>
  <c r="I146" i="9"/>
  <c r="P145" i="9"/>
  <c r="M145" i="9"/>
  <c r="L145" i="9"/>
  <c r="I145" i="9"/>
  <c r="P144" i="9"/>
  <c r="M144" i="9"/>
  <c r="L144" i="9"/>
  <c r="K144" i="9"/>
  <c r="I144" i="9"/>
  <c r="P143" i="9"/>
  <c r="M143" i="9"/>
  <c r="L143" i="9"/>
  <c r="K143" i="9"/>
  <c r="I143" i="9"/>
  <c r="P142" i="9"/>
  <c r="O142" i="9"/>
  <c r="M142" i="9"/>
  <c r="L142" i="9"/>
  <c r="I142" i="9"/>
  <c r="P141" i="9"/>
  <c r="O141" i="9"/>
  <c r="M141" i="9"/>
  <c r="L141" i="9"/>
  <c r="K141" i="9"/>
  <c r="I141" i="9"/>
  <c r="P140" i="9"/>
  <c r="O140" i="9"/>
  <c r="M140" i="9"/>
  <c r="L140" i="9"/>
  <c r="I140" i="9"/>
  <c r="P139" i="9"/>
  <c r="O139" i="9"/>
  <c r="M139" i="9"/>
  <c r="L139" i="9"/>
  <c r="K139" i="9"/>
  <c r="I139" i="9"/>
  <c r="P138" i="9"/>
  <c r="O138" i="9"/>
  <c r="M138" i="9"/>
  <c r="L138" i="9"/>
  <c r="I138" i="9"/>
  <c r="P137" i="9"/>
  <c r="O137" i="9"/>
  <c r="M137" i="9"/>
  <c r="L137" i="9"/>
  <c r="K137" i="9"/>
  <c r="I137" i="9"/>
  <c r="P136" i="9"/>
  <c r="O136" i="9"/>
  <c r="M136" i="9"/>
  <c r="L136" i="9"/>
  <c r="I136" i="9"/>
  <c r="P135" i="9"/>
  <c r="O135" i="9"/>
  <c r="M135" i="9"/>
  <c r="L135" i="9"/>
  <c r="K135" i="9"/>
  <c r="I135" i="9"/>
  <c r="P134" i="9"/>
  <c r="O134" i="9"/>
  <c r="M134" i="9"/>
  <c r="L134" i="9"/>
  <c r="K134" i="9"/>
  <c r="I134" i="9"/>
  <c r="P133" i="9"/>
  <c r="O133" i="9"/>
  <c r="M133" i="9"/>
  <c r="L133" i="9"/>
  <c r="K133" i="9"/>
  <c r="I133" i="9"/>
  <c r="P132" i="9"/>
  <c r="O132" i="9"/>
  <c r="M132" i="9"/>
  <c r="L132" i="9"/>
  <c r="K132" i="9"/>
  <c r="I132" i="9"/>
  <c r="P131" i="9"/>
  <c r="O131" i="9"/>
  <c r="M131" i="9"/>
  <c r="L131" i="9"/>
  <c r="K131" i="9"/>
  <c r="I131" i="9"/>
  <c r="P130" i="9"/>
  <c r="O130" i="9"/>
  <c r="M130" i="9"/>
  <c r="L130" i="9"/>
  <c r="K130" i="9"/>
  <c r="I130" i="9"/>
  <c r="P129" i="9"/>
  <c r="O129" i="9"/>
  <c r="M129" i="9"/>
  <c r="L129" i="9"/>
  <c r="K129" i="9"/>
  <c r="I129" i="9"/>
  <c r="P128" i="9"/>
  <c r="O128" i="9"/>
  <c r="M128" i="9"/>
  <c r="L128" i="9"/>
  <c r="K128" i="9"/>
  <c r="I128" i="9"/>
  <c r="P127" i="9"/>
  <c r="O127" i="9"/>
  <c r="M127" i="9"/>
  <c r="L127" i="9"/>
  <c r="K127" i="9"/>
  <c r="I127" i="9"/>
  <c r="P126" i="9"/>
  <c r="O126" i="9"/>
  <c r="M126" i="9"/>
  <c r="L126" i="9"/>
  <c r="K126" i="9"/>
  <c r="I126" i="9"/>
  <c r="P125" i="9"/>
  <c r="O125" i="9"/>
  <c r="M125" i="9"/>
  <c r="L125" i="9"/>
  <c r="K125" i="9"/>
  <c r="I125" i="9"/>
  <c r="P124" i="9"/>
  <c r="O124" i="9"/>
  <c r="M124" i="9"/>
  <c r="L124" i="9"/>
  <c r="K124" i="9"/>
  <c r="I124" i="9"/>
  <c r="P123" i="9"/>
  <c r="O123" i="9"/>
  <c r="M123" i="9"/>
  <c r="L123" i="9"/>
  <c r="K123" i="9"/>
  <c r="I123" i="9"/>
  <c r="P122" i="9"/>
  <c r="O122" i="9"/>
  <c r="M122" i="9"/>
  <c r="L122" i="9"/>
  <c r="K122" i="9"/>
  <c r="I122" i="9"/>
  <c r="P121" i="9"/>
  <c r="O121" i="9"/>
  <c r="M121" i="9"/>
  <c r="L121" i="9"/>
  <c r="K121" i="9"/>
  <c r="I121" i="9"/>
  <c r="P120" i="9"/>
  <c r="O120" i="9"/>
  <c r="M120" i="9"/>
  <c r="L120" i="9"/>
  <c r="K120" i="9"/>
  <c r="I120" i="9"/>
  <c r="P119" i="9"/>
  <c r="O119" i="9"/>
  <c r="M119" i="9"/>
  <c r="L119" i="9"/>
  <c r="K119" i="9"/>
  <c r="I119" i="9"/>
  <c r="P118" i="9"/>
  <c r="O118" i="9"/>
  <c r="M118" i="9"/>
  <c r="L118" i="9"/>
  <c r="K118" i="9"/>
  <c r="I118" i="9"/>
  <c r="P117" i="9"/>
  <c r="O117" i="9"/>
  <c r="M117" i="9"/>
  <c r="L117" i="9"/>
  <c r="K117" i="9"/>
  <c r="I117" i="9"/>
  <c r="P116" i="9"/>
  <c r="O116" i="9"/>
  <c r="M116" i="9"/>
  <c r="L116" i="9"/>
  <c r="K116" i="9"/>
  <c r="I116" i="9"/>
  <c r="P115" i="9"/>
  <c r="O115" i="9"/>
  <c r="M115" i="9"/>
  <c r="L115" i="9"/>
  <c r="K115" i="9"/>
  <c r="I115" i="9"/>
  <c r="P114" i="9"/>
  <c r="O114" i="9"/>
  <c r="M114" i="9"/>
  <c r="L114" i="9"/>
  <c r="K114" i="9"/>
  <c r="I114" i="9"/>
  <c r="P113" i="9"/>
  <c r="O113" i="9"/>
  <c r="M113" i="9"/>
  <c r="L113" i="9"/>
  <c r="K113" i="9"/>
  <c r="I113" i="9"/>
  <c r="P112" i="9"/>
  <c r="O112" i="9"/>
  <c r="M112" i="9"/>
  <c r="L112" i="9"/>
  <c r="K112" i="9"/>
  <c r="I112" i="9"/>
  <c r="P111" i="9"/>
  <c r="O111" i="9"/>
  <c r="M111" i="9"/>
  <c r="L111" i="9"/>
  <c r="K111" i="9"/>
  <c r="I111" i="9"/>
  <c r="P110" i="9"/>
  <c r="O110" i="9"/>
  <c r="M110" i="9"/>
  <c r="L110" i="9"/>
  <c r="K110" i="9"/>
  <c r="I110" i="9"/>
  <c r="P109" i="9"/>
  <c r="O109" i="9"/>
  <c r="M109" i="9"/>
  <c r="L109" i="9"/>
  <c r="K109" i="9"/>
  <c r="I109" i="9"/>
  <c r="P108" i="9"/>
  <c r="O108" i="9"/>
  <c r="M108" i="9"/>
  <c r="L108" i="9"/>
  <c r="K108" i="9"/>
  <c r="I108" i="9"/>
  <c r="P107" i="9"/>
  <c r="O107" i="9"/>
  <c r="M107" i="9"/>
  <c r="L107" i="9"/>
  <c r="K107" i="9"/>
  <c r="I107" i="9"/>
  <c r="P106" i="9"/>
  <c r="O106" i="9"/>
  <c r="M106" i="9"/>
  <c r="M10" i="9" s="1"/>
  <c r="L106" i="9"/>
  <c r="K106" i="9"/>
  <c r="I106" i="9"/>
  <c r="I10" i="9" s="1"/>
  <c r="P105" i="9"/>
  <c r="O105" i="9"/>
  <c r="M105" i="9"/>
  <c r="L105" i="9"/>
  <c r="L10" i="9" s="1"/>
  <c r="K105" i="9"/>
  <c r="I105" i="9"/>
  <c r="P104" i="9"/>
  <c r="O104" i="9"/>
  <c r="M104" i="9"/>
  <c r="L104" i="9"/>
  <c r="K104" i="9"/>
  <c r="I104" i="9"/>
  <c r="P103" i="9"/>
  <c r="O103" i="9"/>
  <c r="M103" i="9"/>
  <c r="L103" i="9"/>
  <c r="K103" i="9"/>
  <c r="I103" i="9"/>
  <c r="P102" i="9"/>
  <c r="O102" i="9"/>
  <c r="M102" i="9"/>
  <c r="L102" i="9"/>
  <c r="K102" i="9"/>
  <c r="I102" i="9"/>
  <c r="P101" i="9"/>
  <c r="O101" i="9"/>
  <c r="M101" i="9"/>
  <c r="L101" i="9"/>
  <c r="K101" i="9"/>
  <c r="I101" i="9"/>
  <c r="P100" i="9"/>
  <c r="O100" i="9"/>
  <c r="M100" i="9"/>
  <c r="L100" i="9"/>
  <c r="K100" i="9"/>
  <c r="I100" i="9"/>
  <c r="P99" i="9"/>
  <c r="O99" i="9"/>
  <c r="M99" i="9"/>
  <c r="L99" i="9"/>
  <c r="K99" i="9"/>
  <c r="I99" i="9"/>
  <c r="P98" i="9"/>
  <c r="O98" i="9"/>
  <c r="M98" i="9"/>
  <c r="L98" i="9"/>
  <c r="K98" i="9"/>
  <c r="I98" i="9"/>
  <c r="P97" i="9"/>
  <c r="O97" i="9"/>
  <c r="M97" i="9"/>
  <c r="L97" i="9"/>
  <c r="K97" i="9"/>
  <c r="I97" i="9"/>
  <c r="P96" i="9"/>
  <c r="O96" i="9"/>
  <c r="M96" i="9"/>
  <c r="L96" i="9"/>
  <c r="K96" i="9"/>
  <c r="I96" i="9"/>
  <c r="P95" i="9"/>
  <c r="O95" i="9"/>
  <c r="M95" i="9"/>
  <c r="L95" i="9"/>
  <c r="K95" i="9"/>
  <c r="I95" i="9"/>
  <c r="P94" i="9"/>
  <c r="O94" i="9"/>
  <c r="M94" i="9"/>
  <c r="L94" i="9"/>
  <c r="K94" i="9"/>
  <c r="I94" i="9"/>
  <c r="P93" i="9"/>
  <c r="O93" i="9"/>
  <c r="M93" i="9"/>
  <c r="L93" i="9"/>
  <c r="K93" i="9"/>
  <c r="I93" i="9"/>
  <c r="P92" i="9"/>
  <c r="O92" i="9"/>
  <c r="M92" i="9"/>
  <c r="L92" i="9"/>
  <c r="K92" i="9"/>
  <c r="I92" i="9"/>
  <c r="P91" i="9"/>
  <c r="O91" i="9"/>
  <c r="M91" i="9"/>
  <c r="L91" i="9"/>
  <c r="K91" i="9"/>
  <c r="I91" i="9"/>
  <c r="P90" i="9"/>
  <c r="O90" i="9"/>
  <c r="M90" i="9"/>
  <c r="L90" i="9"/>
  <c r="K90" i="9"/>
  <c r="I90" i="9"/>
  <c r="P89" i="9"/>
  <c r="O89" i="9"/>
  <c r="M89" i="9"/>
  <c r="L89" i="9"/>
  <c r="K89" i="9"/>
  <c r="I89" i="9"/>
  <c r="P88" i="9"/>
  <c r="O88" i="9"/>
  <c r="M88" i="9"/>
  <c r="L88" i="9"/>
  <c r="K88" i="9"/>
  <c r="I88" i="9"/>
  <c r="P87" i="9"/>
  <c r="O87" i="9"/>
  <c r="M87" i="9"/>
  <c r="L87" i="9"/>
  <c r="K87" i="9"/>
  <c r="I87" i="9"/>
  <c r="P86" i="9"/>
  <c r="O86" i="9"/>
  <c r="M86" i="9"/>
  <c r="L86" i="9"/>
  <c r="K86" i="9"/>
  <c r="I86" i="9"/>
  <c r="P85" i="9"/>
  <c r="O85" i="9"/>
  <c r="M85" i="9"/>
  <c r="L85" i="9"/>
  <c r="K85" i="9"/>
  <c r="I85" i="9"/>
  <c r="P84" i="9"/>
  <c r="O84" i="9"/>
  <c r="M84" i="9"/>
  <c r="L84" i="9"/>
  <c r="K84" i="9"/>
  <c r="I84" i="9"/>
  <c r="P83" i="9"/>
  <c r="O83" i="9"/>
  <c r="M83" i="9"/>
  <c r="L83" i="9"/>
  <c r="K83" i="9"/>
  <c r="I83" i="9"/>
  <c r="P82" i="9"/>
  <c r="O82" i="9"/>
  <c r="M82" i="9"/>
  <c r="L82" i="9"/>
  <c r="K82" i="9"/>
  <c r="I82" i="9"/>
  <c r="P81" i="9"/>
  <c r="O81" i="9"/>
  <c r="M81" i="9"/>
  <c r="L81" i="9"/>
  <c r="K81" i="9"/>
  <c r="I81" i="9"/>
  <c r="P80" i="9"/>
  <c r="O80" i="9"/>
  <c r="M80" i="9"/>
  <c r="L80" i="9"/>
  <c r="K80" i="9"/>
  <c r="I80" i="9"/>
  <c r="P79" i="9"/>
  <c r="O79" i="9"/>
  <c r="M79" i="9"/>
  <c r="L79" i="9"/>
  <c r="K79" i="9"/>
  <c r="I79" i="9"/>
  <c r="P78" i="9"/>
  <c r="O78" i="9"/>
  <c r="M78" i="9"/>
  <c r="L78" i="9"/>
  <c r="K78" i="9"/>
  <c r="I78" i="9"/>
  <c r="P77" i="9"/>
  <c r="O77" i="9"/>
  <c r="M77" i="9"/>
  <c r="L77" i="9"/>
  <c r="K77" i="9"/>
  <c r="I77" i="9"/>
  <c r="P76" i="9"/>
  <c r="O76" i="9"/>
  <c r="M76" i="9"/>
  <c r="M9" i="9" s="1"/>
  <c r="L76" i="9"/>
  <c r="K76" i="9"/>
  <c r="I76" i="9"/>
  <c r="I9" i="9" s="1"/>
  <c r="P75" i="9"/>
  <c r="O75" i="9"/>
  <c r="M75" i="9"/>
  <c r="L75" i="9"/>
  <c r="K75" i="9"/>
  <c r="I75" i="9"/>
  <c r="P74" i="9"/>
  <c r="O74" i="9"/>
  <c r="M74" i="9"/>
  <c r="L74" i="9"/>
  <c r="K74" i="9"/>
  <c r="I74" i="9"/>
  <c r="P73" i="9"/>
  <c r="O73" i="9"/>
  <c r="M73" i="9"/>
  <c r="L73" i="9"/>
  <c r="K73" i="9"/>
  <c r="I73" i="9"/>
  <c r="P72" i="9"/>
  <c r="O72" i="9"/>
  <c r="M72" i="9"/>
  <c r="L72" i="9"/>
  <c r="K72" i="9"/>
  <c r="I72" i="9"/>
  <c r="P71" i="9"/>
  <c r="O71" i="9"/>
  <c r="M71" i="9"/>
  <c r="L71" i="9"/>
  <c r="K71" i="9"/>
  <c r="I71" i="9"/>
  <c r="P70" i="9"/>
  <c r="O70" i="9"/>
  <c r="M70" i="9"/>
  <c r="L70" i="9"/>
  <c r="K70" i="9"/>
  <c r="I70" i="9"/>
  <c r="P69" i="9"/>
  <c r="O69" i="9"/>
  <c r="M69" i="9"/>
  <c r="L69" i="9"/>
  <c r="K69" i="9"/>
  <c r="I69" i="9"/>
  <c r="P68" i="9"/>
  <c r="O68" i="9"/>
  <c r="M68" i="9"/>
  <c r="L68" i="9"/>
  <c r="K68" i="9"/>
  <c r="I68" i="9"/>
  <c r="I8" i="9" s="1"/>
  <c r="P67" i="9"/>
  <c r="O67" i="9"/>
  <c r="M67" i="9"/>
  <c r="L67" i="9"/>
  <c r="K67" i="9"/>
  <c r="I67" i="9"/>
  <c r="P66" i="9"/>
  <c r="O66" i="9"/>
  <c r="N66" i="9"/>
  <c r="M66" i="9"/>
  <c r="L66" i="9"/>
  <c r="K66" i="9"/>
  <c r="J66" i="9"/>
  <c r="I66" i="9"/>
  <c r="P65" i="9"/>
  <c r="O65" i="9"/>
  <c r="N65" i="9"/>
  <c r="M65" i="9"/>
  <c r="L65" i="9"/>
  <c r="K65" i="9"/>
  <c r="J65" i="9"/>
  <c r="I65" i="9"/>
  <c r="P64" i="9"/>
  <c r="O64" i="9"/>
  <c r="N64" i="9"/>
  <c r="M64" i="9"/>
  <c r="L64" i="9"/>
  <c r="K64" i="9"/>
  <c r="J64" i="9"/>
  <c r="I64" i="9"/>
  <c r="P63" i="9"/>
  <c r="O63" i="9"/>
  <c r="N63" i="9"/>
  <c r="M63" i="9"/>
  <c r="L63" i="9"/>
  <c r="K63" i="9"/>
  <c r="J63" i="9"/>
  <c r="I63" i="9"/>
  <c r="P62" i="9"/>
  <c r="O62" i="9"/>
  <c r="N62" i="9"/>
  <c r="M62" i="9"/>
  <c r="L62" i="9"/>
  <c r="K62" i="9"/>
  <c r="J62" i="9"/>
  <c r="I62" i="9"/>
  <c r="P61" i="9"/>
  <c r="O61" i="9"/>
  <c r="N61" i="9"/>
  <c r="M61" i="9"/>
  <c r="L61" i="9"/>
  <c r="K61" i="9"/>
  <c r="J61" i="9"/>
  <c r="I61" i="9"/>
  <c r="P60" i="9"/>
  <c r="O60" i="9"/>
  <c r="N60" i="9"/>
  <c r="M60" i="9"/>
  <c r="L60" i="9"/>
  <c r="K60" i="9"/>
  <c r="J60" i="9"/>
  <c r="I60" i="9"/>
  <c r="P59" i="9"/>
  <c r="O59" i="9"/>
  <c r="N59" i="9"/>
  <c r="M59" i="9"/>
  <c r="L59" i="9"/>
  <c r="K59" i="9"/>
  <c r="J59" i="9"/>
  <c r="I59" i="9"/>
  <c r="P58" i="9"/>
  <c r="O58" i="9"/>
  <c r="N58" i="9"/>
  <c r="M58" i="9"/>
  <c r="L58" i="9"/>
  <c r="K58" i="9"/>
  <c r="J58" i="9"/>
  <c r="I58" i="9"/>
  <c r="P57" i="9"/>
  <c r="O57" i="9"/>
  <c r="N57" i="9"/>
  <c r="M57" i="9"/>
  <c r="L57" i="9"/>
  <c r="K57" i="9"/>
  <c r="J57" i="9"/>
  <c r="I57" i="9"/>
  <c r="P56" i="9"/>
  <c r="O56" i="9"/>
  <c r="N56" i="9"/>
  <c r="M56" i="9"/>
  <c r="L56" i="9"/>
  <c r="K56" i="9"/>
  <c r="J56" i="9"/>
  <c r="I56" i="9"/>
  <c r="P55" i="9"/>
  <c r="O55" i="9"/>
  <c r="N55" i="9"/>
  <c r="M55" i="9"/>
  <c r="L55" i="9"/>
  <c r="K55" i="9"/>
  <c r="J55" i="9"/>
  <c r="I55" i="9"/>
  <c r="P54" i="9"/>
  <c r="O54" i="9"/>
  <c r="N54" i="9"/>
  <c r="M54" i="9"/>
  <c r="L54" i="9"/>
  <c r="K54" i="9"/>
  <c r="J54" i="9"/>
  <c r="I54" i="9"/>
  <c r="P53" i="9"/>
  <c r="O53" i="9"/>
  <c r="N53" i="9"/>
  <c r="M53" i="9"/>
  <c r="L53" i="9"/>
  <c r="K53" i="9"/>
  <c r="J53" i="9"/>
  <c r="I53" i="9"/>
  <c r="P52" i="9"/>
  <c r="O52" i="9"/>
  <c r="N52" i="9"/>
  <c r="M52" i="9"/>
  <c r="L52" i="9"/>
  <c r="K52" i="9"/>
  <c r="J52" i="9"/>
  <c r="I52" i="9"/>
  <c r="P51" i="9"/>
  <c r="O51" i="9"/>
  <c r="N51" i="9"/>
  <c r="M51" i="9"/>
  <c r="L51" i="9"/>
  <c r="K51" i="9"/>
  <c r="J51" i="9"/>
  <c r="I51" i="9"/>
  <c r="P50" i="9"/>
  <c r="O50" i="9"/>
  <c r="N50" i="9"/>
  <c r="M50" i="9"/>
  <c r="L50" i="9"/>
  <c r="K50" i="9"/>
  <c r="J50" i="9"/>
  <c r="I50" i="9"/>
  <c r="P49" i="9"/>
  <c r="O49" i="9"/>
  <c r="N49" i="9"/>
  <c r="M49" i="9"/>
  <c r="L49" i="9"/>
  <c r="K49" i="9"/>
  <c r="J49" i="9"/>
  <c r="I49" i="9"/>
  <c r="P48" i="9"/>
  <c r="O48" i="9"/>
  <c r="N48" i="9"/>
  <c r="M48" i="9"/>
  <c r="L48" i="9"/>
  <c r="K48" i="9"/>
  <c r="J48" i="9"/>
  <c r="I48" i="9"/>
  <c r="P47" i="9"/>
  <c r="O47" i="9"/>
  <c r="N47" i="9"/>
  <c r="M47" i="9"/>
  <c r="L47" i="9"/>
  <c r="K47" i="9"/>
  <c r="J47" i="9"/>
  <c r="I47" i="9"/>
  <c r="P46" i="9"/>
  <c r="O46" i="9"/>
  <c r="N46" i="9"/>
  <c r="M46" i="9"/>
  <c r="L46" i="9"/>
  <c r="K46" i="9"/>
  <c r="J46" i="9"/>
  <c r="I46" i="9"/>
  <c r="P45" i="9"/>
  <c r="O45" i="9"/>
  <c r="N45" i="9"/>
  <c r="M45" i="9"/>
  <c r="L45" i="9"/>
  <c r="K45" i="9"/>
  <c r="J45" i="9"/>
  <c r="I45" i="9"/>
  <c r="P44" i="9"/>
  <c r="O44" i="9"/>
  <c r="N44" i="9"/>
  <c r="M44" i="9"/>
  <c r="L44" i="9"/>
  <c r="K44" i="9"/>
  <c r="J44" i="9"/>
  <c r="I44" i="9"/>
  <c r="P43" i="9"/>
  <c r="O43" i="9"/>
  <c r="N43" i="9"/>
  <c r="M43" i="9"/>
  <c r="L43" i="9"/>
  <c r="K43" i="9"/>
  <c r="J43" i="9"/>
  <c r="I43" i="9"/>
  <c r="P42" i="9"/>
  <c r="O42" i="9"/>
  <c r="N42" i="9"/>
  <c r="M42" i="9"/>
  <c r="L42" i="9"/>
  <c r="K42" i="9"/>
  <c r="J42" i="9"/>
  <c r="I42" i="9"/>
  <c r="P41" i="9"/>
  <c r="O41" i="9"/>
  <c r="N41" i="9"/>
  <c r="M41" i="9"/>
  <c r="L41" i="9"/>
  <c r="K41" i="9"/>
  <c r="J41" i="9"/>
  <c r="I41" i="9"/>
  <c r="P40" i="9"/>
  <c r="O40" i="9"/>
  <c r="N40" i="9"/>
  <c r="M40" i="9"/>
  <c r="L40" i="9"/>
  <c r="K40" i="9"/>
  <c r="J40" i="9"/>
  <c r="I40" i="9"/>
  <c r="P39" i="9"/>
  <c r="O39" i="9"/>
  <c r="N39" i="9"/>
  <c r="M39" i="9"/>
  <c r="L39" i="9"/>
  <c r="K39" i="9"/>
  <c r="J39" i="9"/>
  <c r="I39" i="9"/>
  <c r="P38" i="9"/>
  <c r="O38" i="9"/>
  <c r="N38" i="9"/>
  <c r="M38" i="9"/>
  <c r="L38" i="9"/>
  <c r="K38" i="9"/>
  <c r="J38" i="9"/>
  <c r="I38" i="9"/>
  <c r="P37" i="9"/>
  <c r="O37" i="9"/>
  <c r="N37" i="9"/>
  <c r="M37" i="9"/>
  <c r="L37" i="9"/>
  <c r="K37" i="9"/>
  <c r="J37" i="9"/>
  <c r="I37" i="9"/>
  <c r="P36" i="9"/>
  <c r="O36" i="9"/>
  <c r="N36" i="9"/>
  <c r="M36" i="9"/>
  <c r="L36" i="9"/>
  <c r="K36" i="9"/>
  <c r="J36" i="9"/>
  <c r="I36" i="9"/>
  <c r="P35" i="9"/>
  <c r="O35" i="9"/>
  <c r="N35" i="9"/>
  <c r="M35" i="9"/>
  <c r="L35" i="9"/>
  <c r="K35" i="9"/>
  <c r="J35" i="9"/>
  <c r="I35" i="9"/>
  <c r="P34" i="9"/>
  <c r="O34" i="9"/>
  <c r="N34" i="9"/>
  <c r="M34" i="9"/>
  <c r="L34" i="9"/>
  <c r="K34" i="9"/>
  <c r="J34" i="9"/>
  <c r="I34" i="9"/>
  <c r="P33" i="9"/>
  <c r="O33" i="9"/>
  <c r="N33" i="9"/>
  <c r="M33" i="9"/>
  <c r="L33" i="9"/>
  <c r="K33" i="9"/>
  <c r="J33" i="9"/>
  <c r="I33" i="9"/>
  <c r="P32" i="9"/>
  <c r="O32" i="9"/>
  <c r="N32" i="9"/>
  <c r="M32" i="9"/>
  <c r="L32" i="9"/>
  <c r="K32" i="9"/>
  <c r="J32" i="9"/>
  <c r="I32" i="9"/>
  <c r="P31" i="9"/>
  <c r="O31" i="9"/>
  <c r="N31" i="9"/>
  <c r="M31" i="9"/>
  <c r="L31" i="9"/>
  <c r="K31" i="9"/>
  <c r="J31" i="9"/>
  <c r="I31" i="9"/>
  <c r="P30" i="9"/>
  <c r="O30" i="9"/>
  <c r="N30" i="9"/>
  <c r="M30" i="9"/>
  <c r="L30" i="9"/>
  <c r="K30" i="9"/>
  <c r="J30" i="9"/>
  <c r="I30" i="9"/>
  <c r="P29" i="9"/>
  <c r="O29" i="9"/>
  <c r="N29" i="9"/>
  <c r="M29" i="9"/>
  <c r="L29" i="9"/>
  <c r="K29" i="9"/>
  <c r="J29" i="9"/>
  <c r="I29" i="9"/>
  <c r="P28" i="9"/>
  <c r="O28" i="9"/>
  <c r="N28" i="9"/>
  <c r="M28" i="9"/>
  <c r="L28" i="9"/>
  <c r="K28" i="9"/>
  <c r="J28" i="9"/>
  <c r="I28" i="9"/>
  <c r="P27" i="9"/>
  <c r="O27" i="9"/>
  <c r="N27" i="9"/>
  <c r="M27" i="9"/>
  <c r="L27" i="9"/>
  <c r="K27" i="9"/>
  <c r="J27" i="9"/>
  <c r="I27" i="9"/>
  <c r="P26" i="9"/>
  <c r="O26" i="9"/>
  <c r="N26" i="9"/>
  <c r="M26" i="9"/>
  <c r="L26" i="9"/>
  <c r="K26" i="9"/>
  <c r="J26" i="9"/>
  <c r="I26" i="9"/>
  <c r="P25" i="9"/>
  <c r="O25" i="9"/>
  <c r="N25" i="9"/>
  <c r="M25" i="9"/>
  <c r="L25" i="9"/>
  <c r="K25" i="9"/>
  <c r="J25" i="9"/>
  <c r="I25" i="9"/>
  <c r="P24" i="9"/>
  <c r="O24" i="9"/>
  <c r="N24" i="9"/>
  <c r="M24" i="9"/>
  <c r="L24" i="9"/>
  <c r="K24" i="9"/>
  <c r="J24" i="9"/>
  <c r="I24" i="9"/>
  <c r="P23" i="9"/>
  <c r="O23" i="9"/>
  <c r="N23" i="9"/>
  <c r="M23" i="9"/>
  <c r="L23" i="9"/>
  <c r="J23" i="9"/>
  <c r="I23" i="9"/>
  <c r="P22" i="9"/>
  <c r="O22" i="9"/>
  <c r="N22" i="9"/>
  <c r="M22" i="9"/>
  <c r="L22" i="9"/>
  <c r="I22" i="9"/>
  <c r="P21" i="9"/>
  <c r="O21" i="9"/>
  <c r="M21" i="9"/>
  <c r="L21" i="9"/>
  <c r="I21" i="9"/>
  <c r="P20" i="9"/>
  <c r="O20" i="9"/>
  <c r="M20" i="9"/>
  <c r="L20" i="9"/>
  <c r="J20" i="9"/>
  <c r="I20" i="9"/>
  <c r="P19" i="9"/>
  <c r="O19" i="9"/>
  <c r="N19" i="9"/>
  <c r="M19" i="9"/>
  <c r="L19" i="9"/>
  <c r="J19" i="9"/>
  <c r="I19" i="9"/>
  <c r="L18" i="9"/>
  <c r="I18" i="9"/>
  <c r="L17" i="9"/>
  <c r="I17" i="9"/>
  <c r="L16" i="9"/>
  <c r="I16" i="9"/>
  <c r="L15" i="9"/>
  <c r="I15" i="9"/>
  <c r="L8" i="9"/>
  <c r="L5" i="9"/>
  <c r="L1" i="9"/>
  <c r="P164" i="8"/>
  <c r="L3" i="8"/>
  <c r="L4" i="8"/>
  <c r="L2" i="8"/>
  <c r="M164" i="8"/>
  <c r="L164" i="8"/>
  <c r="I164" i="8"/>
  <c r="P163" i="8"/>
  <c r="M163" i="8"/>
  <c r="L163" i="8"/>
  <c r="I163" i="8"/>
  <c r="P162" i="8"/>
  <c r="M162" i="8"/>
  <c r="L162" i="8"/>
  <c r="I162" i="8"/>
  <c r="P161" i="8"/>
  <c r="M161" i="8"/>
  <c r="L161" i="8"/>
  <c r="I161" i="8"/>
  <c r="P160" i="8"/>
  <c r="M160" i="8"/>
  <c r="L160" i="8"/>
  <c r="I160" i="8"/>
  <c r="P159" i="8"/>
  <c r="M159" i="8"/>
  <c r="L159" i="8"/>
  <c r="I159" i="8"/>
  <c r="P158" i="8"/>
  <c r="M158" i="8"/>
  <c r="L158" i="8"/>
  <c r="I158" i="8"/>
  <c r="P157" i="8"/>
  <c r="M157" i="8"/>
  <c r="L157" i="8"/>
  <c r="I157" i="8"/>
  <c r="P156" i="8"/>
  <c r="M156" i="8"/>
  <c r="L156" i="8"/>
  <c r="I156" i="8"/>
  <c r="P155" i="8"/>
  <c r="M155" i="8"/>
  <c r="L155" i="8"/>
  <c r="I155" i="8"/>
  <c r="P154" i="8"/>
  <c r="M154" i="8"/>
  <c r="L154" i="8"/>
  <c r="I154" i="8"/>
  <c r="P153" i="8"/>
  <c r="M153" i="8"/>
  <c r="L153" i="8"/>
  <c r="I153" i="8"/>
  <c r="P152" i="8"/>
  <c r="P11" i="8" s="1"/>
  <c r="M152" i="8"/>
  <c r="L152" i="8"/>
  <c r="I152" i="8"/>
  <c r="P151" i="8"/>
  <c r="M151" i="8"/>
  <c r="L151" i="8"/>
  <c r="I151" i="8"/>
  <c r="P150" i="8"/>
  <c r="M150" i="8"/>
  <c r="L150" i="8"/>
  <c r="I150" i="8"/>
  <c r="P149" i="8"/>
  <c r="M149" i="8"/>
  <c r="L149" i="8"/>
  <c r="I149" i="8"/>
  <c r="P148" i="8"/>
  <c r="M148" i="8"/>
  <c r="L148" i="8"/>
  <c r="I148" i="8"/>
  <c r="P147" i="8"/>
  <c r="M147" i="8"/>
  <c r="L147" i="8"/>
  <c r="I147" i="8"/>
  <c r="P146" i="8"/>
  <c r="M146" i="8"/>
  <c r="L146" i="8"/>
  <c r="I146" i="8"/>
  <c r="P145" i="8"/>
  <c r="M145" i="8"/>
  <c r="L145" i="8"/>
  <c r="I145" i="8"/>
  <c r="P144" i="8"/>
  <c r="M144" i="8"/>
  <c r="L144" i="8"/>
  <c r="I144" i="8"/>
  <c r="P143" i="8"/>
  <c r="M143" i="8"/>
  <c r="L143" i="8"/>
  <c r="I143" i="8"/>
  <c r="P142" i="8"/>
  <c r="M142" i="8"/>
  <c r="L142" i="8"/>
  <c r="I142" i="8"/>
  <c r="P141" i="8"/>
  <c r="M141" i="8"/>
  <c r="L141" i="8"/>
  <c r="I141" i="8"/>
  <c r="P140" i="8"/>
  <c r="M140" i="8"/>
  <c r="L140" i="8"/>
  <c r="I140" i="8"/>
  <c r="P139" i="8"/>
  <c r="M139" i="8"/>
  <c r="L139" i="8"/>
  <c r="I139" i="8"/>
  <c r="P138" i="8"/>
  <c r="M138" i="8"/>
  <c r="L138" i="8"/>
  <c r="I138" i="8"/>
  <c r="P137" i="8"/>
  <c r="M137" i="8"/>
  <c r="L137" i="8"/>
  <c r="I137" i="8"/>
  <c r="P136" i="8"/>
  <c r="M136" i="8"/>
  <c r="L136" i="8"/>
  <c r="I136" i="8"/>
  <c r="P135" i="8"/>
  <c r="M135" i="8"/>
  <c r="L135" i="8"/>
  <c r="I135" i="8"/>
  <c r="P134" i="8"/>
  <c r="M134" i="8"/>
  <c r="L134" i="8"/>
  <c r="I134" i="8"/>
  <c r="P133" i="8"/>
  <c r="M133" i="8"/>
  <c r="L133" i="8"/>
  <c r="I133" i="8"/>
  <c r="P132" i="8"/>
  <c r="M132" i="8"/>
  <c r="L132" i="8"/>
  <c r="I132" i="8"/>
  <c r="P131" i="8"/>
  <c r="M131" i="8"/>
  <c r="L131" i="8"/>
  <c r="I131" i="8"/>
  <c r="P130" i="8"/>
  <c r="M130" i="8"/>
  <c r="L130" i="8"/>
  <c r="I130" i="8"/>
  <c r="P129" i="8"/>
  <c r="M129" i="8"/>
  <c r="L129" i="8"/>
  <c r="I129" i="8"/>
  <c r="P128" i="8"/>
  <c r="M128" i="8"/>
  <c r="L128" i="8"/>
  <c r="I128" i="8"/>
  <c r="P127" i="8"/>
  <c r="M127" i="8"/>
  <c r="L127" i="8"/>
  <c r="I127" i="8"/>
  <c r="P126" i="8"/>
  <c r="M126" i="8"/>
  <c r="L126" i="8"/>
  <c r="I126" i="8"/>
  <c r="P125" i="8"/>
  <c r="M125" i="8"/>
  <c r="L125" i="8"/>
  <c r="I125" i="8"/>
  <c r="P124" i="8"/>
  <c r="M124" i="8"/>
  <c r="L124" i="8"/>
  <c r="I124" i="8"/>
  <c r="P123" i="8"/>
  <c r="M123" i="8"/>
  <c r="L123" i="8"/>
  <c r="I123" i="8"/>
  <c r="P122" i="8"/>
  <c r="M122" i="8"/>
  <c r="L122" i="8"/>
  <c r="I122" i="8"/>
  <c r="P121" i="8"/>
  <c r="M121" i="8"/>
  <c r="L121" i="8"/>
  <c r="I121" i="8"/>
  <c r="P120" i="8"/>
  <c r="M120" i="8"/>
  <c r="L120" i="8"/>
  <c r="I120" i="8"/>
  <c r="P119" i="8"/>
  <c r="M119" i="8"/>
  <c r="L119" i="8"/>
  <c r="I119" i="8"/>
  <c r="P118" i="8"/>
  <c r="M118" i="8"/>
  <c r="L118" i="8"/>
  <c r="I118" i="8"/>
  <c r="P117" i="8"/>
  <c r="M117" i="8"/>
  <c r="L117" i="8"/>
  <c r="I117" i="8"/>
  <c r="P116" i="8"/>
  <c r="M116" i="8"/>
  <c r="L116" i="8"/>
  <c r="I116" i="8"/>
  <c r="P115" i="8"/>
  <c r="M115" i="8"/>
  <c r="L115" i="8"/>
  <c r="I115" i="8"/>
  <c r="P114" i="8"/>
  <c r="M114" i="8"/>
  <c r="L114" i="8"/>
  <c r="I114" i="8"/>
  <c r="P113" i="8"/>
  <c r="M113" i="8"/>
  <c r="L113" i="8"/>
  <c r="I113" i="8"/>
  <c r="P112" i="8"/>
  <c r="M112" i="8"/>
  <c r="L112" i="8"/>
  <c r="I112" i="8"/>
  <c r="P111" i="8"/>
  <c r="M111" i="8"/>
  <c r="L111" i="8"/>
  <c r="I111" i="8"/>
  <c r="P110" i="8"/>
  <c r="M110" i="8"/>
  <c r="L110" i="8"/>
  <c r="I110" i="8"/>
  <c r="P109" i="8"/>
  <c r="M109" i="8"/>
  <c r="L109" i="8"/>
  <c r="I109" i="8"/>
  <c r="P108" i="8"/>
  <c r="M108" i="8"/>
  <c r="L108" i="8"/>
  <c r="I108" i="8"/>
  <c r="P107" i="8"/>
  <c r="M107" i="8"/>
  <c r="L107" i="8"/>
  <c r="I107" i="8"/>
  <c r="P106" i="8"/>
  <c r="M106" i="8"/>
  <c r="L106" i="8"/>
  <c r="I106" i="8"/>
  <c r="P105" i="8"/>
  <c r="M105" i="8"/>
  <c r="L105" i="8"/>
  <c r="I105" i="8"/>
  <c r="P104" i="8"/>
  <c r="M104" i="8"/>
  <c r="L104" i="8"/>
  <c r="I104" i="8"/>
  <c r="P103" i="8"/>
  <c r="M103" i="8"/>
  <c r="L103" i="8"/>
  <c r="I103" i="8"/>
  <c r="P102" i="8"/>
  <c r="M102" i="8"/>
  <c r="L102" i="8"/>
  <c r="I102" i="8"/>
  <c r="P101" i="8"/>
  <c r="M101" i="8"/>
  <c r="L101" i="8"/>
  <c r="I101" i="8"/>
  <c r="P100" i="8"/>
  <c r="M100" i="8"/>
  <c r="L100" i="8"/>
  <c r="I100" i="8"/>
  <c r="P99" i="8"/>
  <c r="M99" i="8"/>
  <c r="L99" i="8"/>
  <c r="I99" i="8"/>
  <c r="P98" i="8"/>
  <c r="M98" i="8"/>
  <c r="L98" i="8"/>
  <c r="I98" i="8"/>
  <c r="P97" i="8"/>
  <c r="M97" i="8"/>
  <c r="L97" i="8"/>
  <c r="I97" i="8"/>
  <c r="P96" i="8"/>
  <c r="M96" i="8"/>
  <c r="L96" i="8"/>
  <c r="I96" i="8"/>
  <c r="P95" i="8"/>
  <c r="M95" i="8"/>
  <c r="L95" i="8"/>
  <c r="I95" i="8"/>
  <c r="P94" i="8"/>
  <c r="M94" i="8"/>
  <c r="L94" i="8"/>
  <c r="I94" i="8"/>
  <c r="P93" i="8"/>
  <c r="M93" i="8"/>
  <c r="L93" i="8"/>
  <c r="I93" i="8"/>
  <c r="P92" i="8"/>
  <c r="M92" i="8"/>
  <c r="L92" i="8"/>
  <c r="I92" i="8"/>
  <c r="P91" i="8"/>
  <c r="M91" i="8"/>
  <c r="L91" i="8"/>
  <c r="I91" i="8"/>
  <c r="P90" i="8"/>
  <c r="M90" i="8"/>
  <c r="L90" i="8"/>
  <c r="I90" i="8"/>
  <c r="P89" i="8"/>
  <c r="M89" i="8"/>
  <c r="L89" i="8"/>
  <c r="I89" i="8"/>
  <c r="P88" i="8"/>
  <c r="M88" i="8"/>
  <c r="L88" i="8"/>
  <c r="I88" i="8"/>
  <c r="P87" i="8"/>
  <c r="M87" i="8"/>
  <c r="L87" i="8"/>
  <c r="I87" i="8"/>
  <c r="P86" i="8"/>
  <c r="M86" i="8"/>
  <c r="L86" i="8"/>
  <c r="I86" i="8"/>
  <c r="P85" i="8"/>
  <c r="M85" i="8"/>
  <c r="L85" i="8"/>
  <c r="I85" i="8"/>
  <c r="P84" i="8"/>
  <c r="M84" i="8"/>
  <c r="L84" i="8"/>
  <c r="I84" i="8"/>
  <c r="P83" i="8"/>
  <c r="M83" i="8"/>
  <c r="L83" i="8"/>
  <c r="I83" i="8"/>
  <c r="P82" i="8"/>
  <c r="M82" i="8"/>
  <c r="L82" i="8"/>
  <c r="I82" i="8"/>
  <c r="P81" i="8"/>
  <c r="M81" i="8"/>
  <c r="L81" i="8"/>
  <c r="I81" i="8"/>
  <c r="P80" i="8"/>
  <c r="M80" i="8"/>
  <c r="L80" i="8"/>
  <c r="I80" i="8"/>
  <c r="P79" i="8"/>
  <c r="N79" i="8"/>
  <c r="M79" i="8"/>
  <c r="L79" i="8"/>
  <c r="I79" i="8"/>
  <c r="P78" i="8"/>
  <c r="M78" i="8"/>
  <c r="L78" i="8"/>
  <c r="I78" i="8"/>
  <c r="P77" i="8"/>
  <c r="M77" i="8"/>
  <c r="L77" i="8"/>
  <c r="I77" i="8"/>
  <c r="P76" i="8"/>
  <c r="M76" i="8"/>
  <c r="L76" i="8"/>
  <c r="I76" i="8"/>
  <c r="P75" i="8"/>
  <c r="M75" i="8"/>
  <c r="L75" i="8"/>
  <c r="I75" i="8"/>
  <c r="P74" i="8"/>
  <c r="M74" i="8"/>
  <c r="L74" i="8"/>
  <c r="I74" i="8"/>
  <c r="P73" i="8"/>
  <c r="M73" i="8"/>
  <c r="L73" i="8"/>
  <c r="I73" i="8"/>
  <c r="P72" i="8"/>
  <c r="M72" i="8"/>
  <c r="L72" i="8"/>
  <c r="I72" i="8"/>
  <c r="P71" i="8"/>
  <c r="M71" i="8"/>
  <c r="L71" i="8"/>
  <c r="I71" i="8"/>
  <c r="P70" i="8"/>
  <c r="M70" i="8"/>
  <c r="L70" i="8"/>
  <c r="I70" i="8"/>
  <c r="P69" i="8"/>
  <c r="M69" i="8"/>
  <c r="L69" i="8"/>
  <c r="I69" i="8"/>
  <c r="P68" i="8"/>
  <c r="M68" i="8"/>
  <c r="L68" i="8"/>
  <c r="I68" i="8"/>
  <c r="P67" i="8"/>
  <c r="M67" i="8"/>
  <c r="L67" i="8"/>
  <c r="I67" i="8"/>
  <c r="P66" i="8"/>
  <c r="M66" i="8"/>
  <c r="L66" i="8"/>
  <c r="I66" i="8"/>
  <c r="P65" i="8"/>
  <c r="M65" i="8"/>
  <c r="L65" i="8"/>
  <c r="I65" i="8"/>
  <c r="P64" i="8"/>
  <c r="M64" i="8"/>
  <c r="L64" i="8"/>
  <c r="I64" i="8"/>
  <c r="P63" i="8"/>
  <c r="M63" i="8"/>
  <c r="L63" i="8"/>
  <c r="I63" i="8"/>
  <c r="P62" i="8"/>
  <c r="M62" i="8"/>
  <c r="L62" i="8"/>
  <c r="I62" i="8"/>
  <c r="P61" i="8"/>
  <c r="M61" i="8"/>
  <c r="L61" i="8"/>
  <c r="I61" i="8"/>
  <c r="P60" i="8"/>
  <c r="M60" i="8"/>
  <c r="L60" i="8"/>
  <c r="I60" i="8"/>
  <c r="P59" i="8"/>
  <c r="M59" i="8"/>
  <c r="L59" i="8"/>
  <c r="I59" i="8"/>
  <c r="P58" i="8"/>
  <c r="M58" i="8"/>
  <c r="L58" i="8"/>
  <c r="I58" i="8"/>
  <c r="P57" i="8"/>
  <c r="M57" i="8"/>
  <c r="L57" i="8"/>
  <c r="I57" i="8"/>
  <c r="P56" i="8"/>
  <c r="M56" i="8"/>
  <c r="L56" i="8"/>
  <c r="I56" i="8"/>
  <c r="P55" i="8"/>
  <c r="N55" i="8"/>
  <c r="M55" i="8"/>
  <c r="L55" i="8"/>
  <c r="I55" i="8"/>
  <c r="P54" i="8"/>
  <c r="M54" i="8"/>
  <c r="L54" i="8"/>
  <c r="I54" i="8"/>
  <c r="P53" i="8"/>
  <c r="M53" i="8"/>
  <c r="L53" i="8"/>
  <c r="I53" i="8"/>
  <c r="P52" i="8"/>
  <c r="M52" i="8"/>
  <c r="L52" i="8"/>
  <c r="I52" i="8"/>
  <c r="P51" i="8"/>
  <c r="M51" i="8"/>
  <c r="L51" i="8"/>
  <c r="I51" i="8"/>
  <c r="P50" i="8"/>
  <c r="M50" i="8"/>
  <c r="L50" i="8"/>
  <c r="I50" i="8"/>
  <c r="P49" i="8"/>
  <c r="M49" i="8"/>
  <c r="L49" i="8"/>
  <c r="I49" i="8"/>
  <c r="P48" i="8"/>
  <c r="M48" i="8"/>
  <c r="L48" i="8"/>
  <c r="I48" i="8"/>
  <c r="P47" i="8"/>
  <c r="N47" i="8"/>
  <c r="M47" i="8"/>
  <c r="L47" i="8"/>
  <c r="I47" i="8"/>
  <c r="P46" i="8"/>
  <c r="M46" i="8"/>
  <c r="L46" i="8"/>
  <c r="I46" i="8"/>
  <c r="P45" i="8"/>
  <c r="M45" i="8"/>
  <c r="L45" i="8"/>
  <c r="I45" i="8"/>
  <c r="P44" i="8"/>
  <c r="M44" i="8"/>
  <c r="L44" i="8"/>
  <c r="I44" i="8"/>
  <c r="P43" i="8"/>
  <c r="M43" i="8"/>
  <c r="L43" i="8"/>
  <c r="I43" i="8"/>
  <c r="P42" i="8"/>
  <c r="M42" i="8"/>
  <c r="L42" i="8"/>
  <c r="I42" i="8"/>
  <c r="P41" i="8"/>
  <c r="M41" i="8"/>
  <c r="L41" i="8"/>
  <c r="I41" i="8"/>
  <c r="P40" i="8"/>
  <c r="M40" i="8"/>
  <c r="L40" i="8"/>
  <c r="I40" i="8"/>
  <c r="P39" i="8"/>
  <c r="N39" i="8"/>
  <c r="M39" i="8"/>
  <c r="L39" i="8"/>
  <c r="I39" i="8"/>
  <c r="P38" i="8"/>
  <c r="M38" i="8"/>
  <c r="L38" i="8"/>
  <c r="I38" i="8"/>
  <c r="P37" i="8"/>
  <c r="M37" i="8"/>
  <c r="L37" i="8"/>
  <c r="I37" i="8"/>
  <c r="P36" i="8"/>
  <c r="M36" i="8"/>
  <c r="L36" i="8"/>
  <c r="I36" i="8"/>
  <c r="P35" i="8"/>
  <c r="M35" i="8"/>
  <c r="L35" i="8"/>
  <c r="I35" i="8"/>
  <c r="P34" i="8"/>
  <c r="M34" i="8"/>
  <c r="L34" i="8"/>
  <c r="I34" i="8"/>
  <c r="P33" i="8"/>
  <c r="M33" i="8"/>
  <c r="L33" i="8"/>
  <c r="I33" i="8"/>
  <c r="P32" i="8"/>
  <c r="M32" i="8"/>
  <c r="L32" i="8"/>
  <c r="I32" i="8"/>
  <c r="P31" i="8"/>
  <c r="M31" i="8"/>
  <c r="L31" i="8"/>
  <c r="I31" i="8"/>
  <c r="P30" i="8"/>
  <c r="M30" i="8"/>
  <c r="L30" i="8"/>
  <c r="I30" i="8"/>
  <c r="P29" i="8"/>
  <c r="M29" i="8"/>
  <c r="L29" i="8"/>
  <c r="I29" i="8"/>
  <c r="P28" i="8"/>
  <c r="M28" i="8"/>
  <c r="L28" i="8"/>
  <c r="I28" i="8"/>
  <c r="P27" i="8"/>
  <c r="M27" i="8"/>
  <c r="L27" i="8"/>
  <c r="I27" i="8"/>
  <c r="P26" i="8"/>
  <c r="M26" i="8"/>
  <c r="L26" i="8"/>
  <c r="I26" i="8"/>
  <c r="P25" i="8"/>
  <c r="M25" i="8"/>
  <c r="L25" i="8"/>
  <c r="I25" i="8"/>
  <c r="P24" i="8"/>
  <c r="M24" i="8"/>
  <c r="L24" i="8"/>
  <c r="I24" i="8"/>
  <c r="P23" i="8"/>
  <c r="N23" i="8"/>
  <c r="M23" i="8"/>
  <c r="L23" i="8"/>
  <c r="I23" i="8"/>
  <c r="P22" i="8"/>
  <c r="M22" i="8"/>
  <c r="L22" i="8"/>
  <c r="P21" i="8"/>
  <c r="M21" i="8"/>
  <c r="L21" i="8"/>
  <c r="I21" i="8"/>
  <c r="P20" i="8"/>
  <c r="M20" i="8"/>
  <c r="L20" i="8"/>
  <c r="P19" i="8"/>
  <c r="M19" i="8"/>
  <c r="L19" i="8"/>
  <c r="I19" i="8"/>
  <c r="L18" i="8"/>
  <c r="L17" i="8"/>
  <c r="I17" i="8"/>
  <c r="L16" i="8"/>
  <c r="L15" i="8"/>
  <c r="I15" i="8"/>
  <c r="L5" i="8"/>
  <c r="L1" i="8"/>
  <c r="P164" i="7"/>
  <c r="L3" i="7"/>
  <c r="K82" i="7" s="1"/>
  <c r="L4" i="7"/>
  <c r="L16" i="7" s="1"/>
  <c r="L2" i="7"/>
  <c r="N160" i="7" s="1"/>
  <c r="N164" i="7"/>
  <c r="M164" i="7"/>
  <c r="L164" i="7"/>
  <c r="J164" i="7"/>
  <c r="I164" i="7"/>
  <c r="P163" i="7"/>
  <c r="M163" i="7"/>
  <c r="L163" i="7"/>
  <c r="I163" i="7"/>
  <c r="P162" i="7"/>
  <c r="M162" i="7"/>
  <c r="L162" i="7"/>
  <c r="I162" i="7"/>
  <c r="P161" i="7"/>
  <c r="M161" i="7"/>
  <c r="L161" i="7"/>
  <c r="I161" i="7"/>
  <c r="P160" i="7"/>
  <c r="M160" i="7"/>
  <c r="L160" i="7"/>
  <c r="I160" i="7"/>
  <c r="P159" i="7"/>
  <c r="M159" i="7"/>
  <c r="L159" i="7"/>
  <c r="I159" i="7"/>
  <c r="P158" i="7"/>
  <c r="M158" i="7"/>
  <c r="L158" i="7"/>
  <c r="I158" i="7"/>
  <c r="P157" i="7"/>
  <c r="M157" i="7"/>
  <c r="L157" i="7"/>
  <c r="I157" i="7"/>
  <c r="P156" i="7"/>
  <c r="N156" i="7"/>
  <c r="M156" i="7"/>
  <c r="L156" i="7"/>
  <c r="J156" i="7"/>
  <c r="I156" i="7"/>
  <c r="P155" i="7"/>
  <c r="M155" i="7"/>
  <c r="L155" i="7"/>
  <c r="I155" i="7"/>
  <c r="P154" i="7"/>
  <c r="M154" i="7"/>
  <c r="L154" i="7"/>
  <c r="I154" i="7"/>
  <c r="P153" i="7"/>
  <c r="M153" i="7"/>
  <c r="L153" i="7"/>
  <c r="I153" i="7"/>
  <c r="P152" i="7"/>
  <c r="M152" i="7"/>
  <c r="L152" i="7"/>
  <c r="I152" i="7"/>
  <c r="P151" i="7"/>
  <c r="M151" i="7"/>
  <c r="L151" i="7"/>
  <c r="I151" i="7"/>
  <c r="P150" i="7"/>
  <c r="M150" i="7"/>
  <c r="L150" i="7"/>
  <c r="I150" i="7"/>
  <c r="P149" i="7"/>
  <c r="M149" i="7"/>
  <c r="L149" i="7"/>
  <c r="I149" i="7"/>
  <c r="P148" i="7"/>
  <c r="N148" i="7"/>
  <c r="M148" i="7"/>
  <c r="L148" i="7"/>
  <c r="J148" i="7"/>
  <c r="I148" i="7"/>
  <c r="P147" i="7"/>
  <c r="M147" i="7"/>
  <c r="L147" i="7"/>
  <c r="I147" i="7"/>
  <c r="P146" i="7"/>
  <c r="M146" i="7"/>
  <c r="L146" i="7"/>
  <c r="I146" i="7"/>
  <c r="P145" i="7"/>
  <c r="M145" i="7"/>
  <c r="L145" i="7"/>
  <c r="I145" i="7"/>
  <c r="P144" i="7"/>
  <c r="M144" i="7"/>
  <c r="L144" i="7"/>
  <c r="I144" i="7"/>
  <c r="P143" i="7"/>
  <c r="M143" i="7"/>
  <c r="L143" i="7"/>
  <c r="I143" i="7"/>
  <c r="P142" i="7"/>
  <c r="M142" i="7"/>
  <c r="L142" i="7"/>
  <c r="I142" i="7"/>
  <c r="P141" i="7"/>
  <c r="M141" i="7"/>
  <c r="L141" i="7"/>
  <c r="J141" i="7"/>
  <c r="I141" i="7"/>
  <c r="P140" i="7"/>
  <c r="M140" i="7"/>
  <c r="L140" i="7"/>
  <c r="I140" i="7"/>
  <c r="P139" i="7"/>
  <c r="M139" i="7"/>
  <c r="L139" i="7"/>
  <c r="I139" i="7"/>
  <c r="P138" i="7"/>
  <c r="M138" i="7"/>
  <c r="L138" i="7"/>
  <c r="I138" i="7"/>
  <c r="P137" i="7"/>
  <c r="M137" i="7"/>
  <c r="L137" i="7"/>
  <c r="I137" i="7"/>
  <c r="P136" i="7"/>
  <c r="N136" i="7"/>
  <c r="M136" i="7"/>
  <c r="L136" i="7"/>
  <c r="J136" i="7"/>
  <c r="I136" i="7"/>
  <c r="P135" i="7"/>
  <c r="M135" i="7"/>
  <c r="L135" i="7"/>
  <c r="J135" i="7"/>
  <c r="I135" i="7"/>
  <c r="P134" i="7"/>
  <c r="N134" i="7"/>
  <c r="M134" i="7"/>
  <c r="L134" i="7"/>
  <c r="I134" i="7"/>
  <c r="P133" i="7"/>
  <c r="M133" i="7"/>
  <c r="L133" i="7"/>
  <c r="I133" i="7"/>
  <c r="P132" i="7"/>
  <c r="M132" i="7"/>
  <c r="L132" i="7"/>
  <c r="I132" i="7"/>
  <c r="P131" i="7"/>
  <c r="M131" i="7"/>
  <c r="L131" i="7"/>
  <c r="I131" i="7"/>
  <c r="P130" i="7"/>
  <c r="M130" i="7"/>
  <c r="L130" i="7"/>
  <c r="J130" i="7"/>
  <c r="I130" i="7"/>
  <c r="P129" i="7"/>
  <c r="M129" i="7"/>
  <c r="L129" i="7"/>
  <c r="I129" i="7"/>
  <c r="P128" i="7"/>
  <c r="M128" i="7"/>
  <c r="L128" i="7"/>
  <c r="I128" i="7"/>
  <c r="P127" i="7"/>
  <c r="M127" i="7"/>
  <c r="L127" i="7"/>
  <c r="I127" i="7"/>
  <c r="P126" i="7"/>
  <c r="M126" i="7"/>
  <c r="L126" i="7"/>
  <c r="I126" i="7"/>
  <c r="P125" i="7"/>
  <c r="M125" i="7"/>
  <c r="L125" i="7"/>
  <c r="J125" i="7"/>
  <c r="I125" i="7"/>
  <c r="P124" i="7"/>
  <c r="M124" i="7"/>
  <c r="L124" i="7"/>
  <c r="I124" i="7"/>
  <c r="P123" i="7"/>
  <c r="M123" i="7"/>
  <c r="L123" i="7"/>
  <c r="I123" i="7"/>
  <c r="P122" i="7"/>
  <c r="M122" i="7"/>
  <c r="L122" i="7"/>
  <c r="I122" i="7"/>
  <c r="P121" i="7"/>
  <c r="M121" i="7"/>
  <c r="L121" i="7"/>
  <c r="I121" i="7"/>
  <c r="P120" i="7"/>
  <c r="N120" i="7"/>
  <c r="M120" i="7"/>
  <c r="L120" i="7"/>
  <c r="J120" i="7"/>
  <c r="I120" i="7"/>
  <c r="P119" i="7"/>
  <c r="M119" i="7"/>
  <c r="L119" i="7"/>
  <c r="J119" i="7"/>
  <c r="I119" i="7"/>
  <c r="P118" i="7"/>
  <c r="N118" i="7"/>
  <c r="M118" i="7"/>
  <c r="L118" i="7"/>
  <c r="I118" i="7"/>
  <c r="P117" i="7"/>
  <c r="M117" i="7"/>
  <c r="L117" i="7"/>
  <c r="I117" i="7"/>
  <c r="P116" i="7"/>
  <c r="M116" i="7"/>
  <c r="L116" i="7"/>
  <c r="I116" i="7"/>
  <c r="P115" i="7"/>
  <c r="M115" i="7"/>
  <c r="L115" i="7"/>
  <c r="I115" i="7"/>
  <c r="P114" i="7"/>
  <c r="M114" i="7"/>
  <c r="L114" i="7"/>
  <c r="J114" i="7"/>
  <c r="I114" i="7"/>
  <c r="P113" i="7"/>
  <c r="M113" i="7"/>
  <c r="L113" i="7"/>
  <c r="I113" i="7"/>
  <c r="P112" i="7"/>
  <c r="M112" i="7"/>
  <c r="L112" i="7"/>
  <c r="I112" i="7"/>
  <c r="P111" i="7"/>
  <c r="M111" i="7"/>
  <c r="L111" i="7"/>
  <c r="I111" i="7"/>
  <c r="P110" i="7"/>
  <c r="M110" i="7"/>
  <c r="L110" i="7"/>
  <c r="I110" i="7"/>
  <c r="P109" i="7"/>
  <c r="M109" i="7"/>
  <c r="L109" i="7"/>
  <c r="J109" i="7"/>
  <c r="I109" i="7"/>
  <c r="P108" i="7"/>
  <c r="M108" i="7"/>
  <c r="L108" i="7"/>
  <c r="I108" i="7"/>
  <c r="P107" i="7"/>
  <c r="M107" i="7"/>
  <c r="L107" i="7"/>
  <c r="I107" i="7"/>
  <c r="P106" i="7"/>
  <c r="M106" i="7"/>
  <c r="L106" i="7"/>
  <c r="I106" i="7"/>
  <c r="P105" i="7"/>
  <c r="M105" i="7"/>
  <c r="L105" i="7"/>
  <c r="I105" i="7"/>
  <c r="P104" i="7"/>
  <c r="N104" i="7"/>
  <c r="M104" i="7"/>
  <c r="L104" i="7"/>
  <c r="J104" i="7"/>
  <c r="I104" i="7"/>
  <c r="P103" i="7"/>
  <c r="M103" i="7"/>
  <c r="L103" i="7"/>
  <c r="J103" i="7"/>
  <c r="I103" i="7"/>
  <c r="P102" i="7"/>
  <c r="N102" i="7"/>
  <c r="M102" i="7"/>
  <c r="L102" i="7"/>
  <c r="I102" i="7"/>
  <c r="P101" i="7"/>
  <c r="M101" i="7"/>
  <c r="L101" i="7"/>
  <c r="I101" i="7"/>
  <c r="P100" i="7"/>
  <c r="M100" i="7"/>
  <c r="L100" i="7"/>
  <c r="I100" i="7"/>
  <c r="P99" i="7"/>
  <c r="M99" i="7"/>
  <c r="L99" i="7"/>
  <c r="I99" i="7"/>
  <c r="P98" i="7"/>
  <c r="M98" i="7"/>
  <c r="L98" i="7"/>
  <c r="J98" i="7"/>
  <c r="I98" i="7"/>
  <c r="P97" i="7"/>
  <c r="M97" i="7"/>
  <c r="L97" i="7"/>
  <c r="I97" i="7"/>
  <c r="P96" i="7"/>
  <c r="M96" i="7"/>
  <c r="L96" i="7"/>
  <c r="I96" i="7"/>
  <c r="P95" i="7"/>
  <c r="M95" i="7"/>
  <c r="L95" i="7"/>
  <c r="I95" i="7"/>
  <c r="P94" i="7"/>
  <c r="M94" i="7"/>
  <c r="L94" i="7"/>
  <c r="I94" i="7"/>
  <c r="P93" i="7"/>
  <c r="M93" i="7"/>
  <c r="L93" i="7"/>
  <c r="J93" i="7"/>
  <c r="I93" i="7"/>
  <c r="P92" i="7"/>
  <c r="M92" i="7"/>
  <c r="L92" i="7"/>
  <c r="I92" i="7"/>
  <c r="P91" i="7"/>
  <c r="M91" i="7"/>
  <c r="L91" i="7"/>
  <c r="I91" i="7"/>
  <c r="P90" i="7"/>
  <c r="M90" i="7"/>
  <c r="L90" i="7"/>
  <c r="I90" i="7"/>
  <c r="P89" i="7"/>
  <c r="M89" i="7"/>
  <c r="L89" i="7"/>
  <c r="I89" i="7"/>
  <c r="P88" i="7"/>
  <c r="N88" i="7"/>
  <c r="M88" i="7"/>
  <c r="L88" i="7"/>
  <c r="J88" i="7"/>
  <c r="I88" i="7"/>
  <c r="P87" i="7"/>
  <c r="M87" i="7"/>
  <c r="L87" i="7"/>
  <c r="J87" i="7"/>
  <c r="I87" i="7"/>
  <c r="P86" i="7"/>
  <c r="N86" i="7"/>
  <c r="M86" i="7"/>
  <c r="L86" i="7"/>
  <c r="I86" i="7"/>
  <c r="P85" i="7"/>
  <c r="M85" i="7"/>
  <c r="L85" i="7"/>
  <c r="I85" i="7"/>
  <c r="P84" i="7"/>
  <c r="O84" i="7"/>
  <c r="M84" i="7"/>
  <c r="L84" i="7"/>
  <c r="I84" i="7"/>
  <c r="P83" i="7"/>
  <c r="M83" i="7"/>
  <c r="L83" i="7"/>
  <c r="K83" i="7"/>
  <c r="I83" i="7"/>
  <c r="P82" i="7"/>
  <c r="M82" i="7"/>
  <c r="L82" i="7"/>
  <c r="I82" i="7"/>
  <c r="P81" i="7"/>
  <c r="M81" i="7"/>
  <c r="L81" i="7"/>
  <c r="I81" i="7"/>
  <c r="P80" i="7"/>
  <c r="M80" i="7"/>
  <c r="L80" i="7"/>
  <c r="K80" i="7"/>
  <c r="I80" i="7"/>
  <c r="P79" i="7"/>
  <c r="M79" i="7"/>
  <c r="L79" i="7"/>
  <c r="I79" i="7"/>
  <c r="P78" i="7"/>
  <c r="O78" i="7"/>
  <c r="M78" i="7"/>
  <c r="L78" i="7"/>
  <c r="K78" i="7"/>
  <c r="I78" i="7"/>
  <c r="P77" i="7"/>
  <c r="M77" i="7"/>
  <c r="L77" i="7"/>
  <c r="K77" i="7"/>
  <c r="I77" i="7"/>
  <c r="P76" i="7"/>
  <c r="O76" i="7"/>
  <c r="M76" i="7"/>
  <c r="L76" i="7"/>
  <c r="I76" i="7"/>
  <c r="P75" i="7"/>
  <c r="M75" i="7"/>
  <c r="L75" i="7"/>
  <c r="K75" i="7"/>
  <c r="I75" i="7"/>
  <c r="P74" i="7"/>
  <c r="M74" i="7"/>
  <c r="L74" i="7"/>
  <c r="I74" i="7"/>
  <c r="P73" i="7"/>
  <c r="M73" i="7"/>
  <c r="L73" i="7"/>
  <c r="I73" i="7"/>
  <c r="P72" i="7"/>
  <c r="M72" i="7"/>
  <c r="L72" i="7"/>
  <c r="K72" i="7"/>
  <c r="I72" i="7"/>
  <c r="P71" i="7"/>
  <c r="O71" i="7"/>
  <c r="M71" i="7"/>
  <c r="L71" i="7"/>
  <c r="I71" i="7"/>
  <c r="P70" i="7"/>
  <c r="M70" i="7"/>
  <c r="L70" i="7"/>
  <c r="K70" i="7"/>
  <c r="I70" i="7"/>
  <c r="P69" i="7"/>
  <c r="O69" i="7"/>
  <c r="M69" i="7"/>
  <c r="L69" i="7"/>
  <c r="I69" i="7"/>
  <c r="P68" i="7"/>
  <c r="M68" i="7"/>
  <c r="L68" i="7"/>
  <c r="K68" i="7"/>
  <c r="I68" i="7"/>
  <c r="P67" i="7"/>
  <c r="O67" i="7"/>
  <c r="M67" i="7"/>
  <c r="L67" i="7"/>
  <c r="I67" i="7"/>
  <c r="P66" i="7"/>
  <c r="M66" i="7"/>
  <c r="L66" i="7"/>
  <c r="K66" i="7"/>
  <c r="I66" i="7"/>
  <c r="P65" i="7"/>
  <c r="O65" i="7"/>
  <c r="M65" i="7"/>
  <c r="L65" i="7"/>
  <c r="I65" i="7"/>
  <c r="P64" i="7"/>
  <c r="M64" i="7"/>
  <c r="L64" i="7"/>
  <c r="K64" i="7"/>
  <c r="I64" i="7"/>
  <c r="P63" i="7"/>
  <c r="O63" i="7"/>
  <c r="M63" i="7"/>
  <c r="L63" i="7"/>
  <c r="I63" i="7"/>
  <c r="P62" i="7"/>
  <c r="M62" i="7"/>
  <c r="L62" i="7"/>
  <c r="K62" i="7"/>
  <c r="I62" i="7"/>
  <c r="P61" i="7"/>
  <c r="O61" i="7"/>
  <c r="M61" i="7"/>
  <c r="L61" i="7"/>
  <c r="I61" i="7"/>
  <c r="P60" i="7"/>
  <c r="M60" i="7"/>
  <c r="L60" i="7"/>
  <c r="K60" i="7"/>
  <c r="I60" i="7"/>
  <c r="P59" i="7"/>
  <c r="O59" i="7"/>
  <c r="M59" i="7"/>
  <c r="L59" i="7"/>
  <c r="I59" i="7"/>
  <c r="P58" i="7"/>
  <c r="M58" i="7"/>
  <c r="L58" i="7"/>
  <c r="K58" i="7"/>
  <c r="I58" i="7"/>
  <c r="P57" i="7"/>
  <c r="O57" i="7"/>
  <c r="M57" i="7"/>
  <c r="L57" i="7"/>
  <c r="I57" i="7"/>
  <c r="P56" i="7"/>
  <c r="M56" i="7"/>
  <c r="L56" i="7"/>
  <c r="K56" i="7"/>
  <c r="I56" i="7"/>
  <c r="P55" i="7"/>
  <c r="O55" i="7"/>
  <c r="M55" i="7"/>
  <c r="L55" i="7"/>
  <c r="I55" i="7"/>
  <c r="P54" i="7"/>
  <c r="M54" i="7"/>
  <c r="L54" i="7"/>
  <c r="K54" i="7"/>
  <c r="I54" i="7"/>
  <c r="P53" i="7"/>
  <c r="O53" i="7"/>
  <c r="M53" i="7"/>
  <c r="L53" i="7"/>
  <c r="I53" i="7"/>
  <c r="P52" i="7"/>
  <c r="M52" i="7"/>
  <c r="L52" i="7"/>
  <c r="K52" i="7"/>
  <c r="I52" i="7"/>
  <c r="P51" i="7"/>
  <c r="O51" i="7"/>
  <c r="M51" i="7"/>
  <c r="L51" i="7"/>
  <c r="I51" i="7"/>
  <c r="P50" i="7"/>
  <c r="M50" i="7"/>
  <c r="L50" i="7"/>
  <c r="K50" i="7"/>
  <c r="I50" i="7"/>
  <c r="P49" i="7"/>
  <c r="O49" i="7"/>
  <c r="M49" i="7"/>
  <c r="L49" i="7"/>
  <c r="I49" i="7"/>
  <c r="P48" i="7"/>
  <c r="M48" i="7"/>
  <c r="L48" i="7"/>
  <c r="K48" i="7"/>
  <c r="I48" i="7"/>
  <c r="P47" i="7"/>
  <c r="O47" i="7"/>
  <c r="M47" i="7"/>
  <c r="L47" i="7"/>
  <c r="I47" i="7"/>
  <c r="P46" i="7"/>
  <c r="M46" i="7"/>
  <c r="L46" i="7"/>
  <c r="L8" i="7" s="1"/>
  <c r="K46" i="7"/>
  <c r="I46" i="7"/>
  <c r="P45" i="7"/>
  <c r="O45" i="7"/>
  <c r="M45" i="7"/>
  <c r="L45" i="7"/>
  <c r="I45" i="7"/>
  <c r="I8" i="7" s="1"/>
  <c r="P44" i="7"/>
  <c r="M44" i="7"/>
  <c r="L44" i="7"/>
  <c r="K44" i="7"/>
  <c r="I44" i="7"/>
  <c r="P43" i="7"/>
  <c r="O43" i="7"/>
  <c r="M43" i="7"/>
  <c r="L43" i="7"/>
  <c r="I43" i="7"/>
  <c r="P42" i="7"/>
  <c r="M42" i="7"/>
  <c r="L42" i="7"/>
  <c r="K42" i="7"/>
  <c r="I42" i="7"/>
  <c r="P41" i="7"/>
  <c r="O41" i="7"/>
  <c r="M41" i="7"/>
  <c r="L41" i="7"/>
  <c r="I41" i="7"/>
  <c r="P40" i="7"/>
  <c r="M40" i="7"/>
  <c r="L40" i="7"/>
  <c r="K40" i="7"/>
  <c r="I40" i="7"/>
  <c r="P39" i="7"/>
  <c r="O39" i="7"/>
  <c r="M39" i="7"/>
  <c r="L39" i="7"/>
  <c r="I39" i="7"/>
  <c r="P38" i="7"/>
  <c r="M38" i="7"/>
  <c r="L38" i="7"/>
  <c r="K38" i="7"/>
  <c r="I38" i="7"/>
  <c r="P37" i="7"/>
  <c r="O37" i="7"/>
  <c r="M37" i="7"/>
  <c r="L37" i="7"/>
  <c r="I37" i="7"/>
  <c r="P36" i="7"/>
  <c r="M36" i="7"/>
  <c r="L36" i="7"/>
  <c r="K36" i="7"/>
  <c r="I36" i="7"/>
  <c r="P35" i="7"/>
  <c r="O35" i="7"/>
  <c r="M35" i="7"/>
  <c r="L35" i="7"/>
  <c r="I35" i="7"/>
  <c r="P34" i="7"/>
  <c r="M34" i="7"/>
  <c r="L34" i="7"/>
  <c r="K34" i="7"/>
  <c r="I34" i="7"/>
  <c r="P33" i="7"/>
  <c r="O33" i="7"/>
  <c r="M33" i="7"/>
  <c r="L33" i="7"/>
  <c r="I33" i="7"/>
  <c r="P32" i="7"/>
  <c r="M32" i="7"/>
  <c r="L32" i="7"/>
  <c r="K32" i="7"/>
  <c r="I32" i="7"/>
  <c r="P31" i="7"/>
  <c r="O31" i="7"/>
  <c r="M31" i="7"/>
  <c r="L31" i="7"/>
  <c r="I31" i="7"/>
  <c r="P30" i="7"/>
  <c r="M30" i="7"/>
  <c r="L30" i="7"/>
  <c r="K30" i="7"/>
  <c r="I30" i="7"/>
  <c r="P29" i="7"/>
  <c r="O29" i="7"/>
  <c r="M29" i="7"/>
  <c r="L29" i="7"/>
  <c r="I29" i="7"/>
  <c r="P28" i="7"/>
  <c r="M28" i="7"/>
  <c r="L28" i="7"/>
  <c r="K28" i="7"/>
  <c r="I28" i="7"/>
  <c r="P27" i="7"/>
  <c r="O27" i="7"/>
  <c r="M27" i="7"/>
  <c r="L27" i="7"/>
  <c r="I27" i="7"/>
  <c r="P26" i="7"/>
  <c r="M26" i="7"/>
  <c r="L26" i="7"/>
  <c r="K26" i="7"/>
  <c r="I26" i="7"/>
  <c r="P25" i="7"/>
  <c r="O25" i="7"/>
  <c r="M25" i="7"/>
  <c r="L25" i="7"/>
  <c r="K25" i="7"/>
  <c r="I25" i="7"/>
  <c r="P24" i="7"/>
  <c r="M24" i="7"/>
  <c r="L24" i="7"/>
  <c r="K24" i="7"/>
  <c r="I24" i="7"/>
  <c r="P23" i="7"/>
  <c r="O23" i="7"/>
  <c r="M23" i="7"/>
  <c r="I23" i="7"/>
  <c r="P22" i="7"/>
  <c r="M22" i="7"/>
  <c r="L22" i="7"/>
  <c r="I22" i="7"/>
  <c r="P21" i="7"/>
  <c r="O21" i="7"/>
  <c r="M21" i="7"/>
  <c r="I21" i="7"/>
  <c r="P20" i="7"/>
  <c r="M20" i="7"/>
  <c r="L20" i="7"/>
  <c r="J20" i="7"/>
  <c r="I20" i="7"/>
  <c r="P19" i="7"/>
  <c r="O19" i="7"/>
  <c r="N19" i="7"/>
  <c r="M19" i="7"/>
  <c r="I19" i="7"/>
  <c r="J18" i="7"/>
  <c r="I18" i="7"/>
  <c r="I17" i="7"/>
  <c r="I16" i="7"/>
  <c r="I15" i="7"/>
  <c r="L5" i="7"/>
  <c r="L1" i="7"/>
  <c r="P164" i="6"/>
  <c r="L3" i="6"/>
  <c r="L4" i="6"/>
  <c r="L2" i="6"/>
  <c r="N164" i="6" s="1"/>
  <c r="M164" i="6"/>
  <c r="L164" i="6"/>
  <c r="I164" i="6"/>
  <c r="P163" i="6"/>
  <c r="M163" i="6"/>
  <c r="L163" i="6"/>
  <c r="I163" i="6"/>
  <c r="P162" i="6"/>
  <c r="M162" i="6"/>
  <c r="L162" i="6"/>
  <c r="I162" i="6"/>
  <c r="P161" i="6"/>
  <c r="M161" i="6"/>
  <c r="L161" i="6"/>
  <c r="I161" i="6"/>
  <c r="P160" i="6"/>
  <c r="M160" i="6"/>
  <c r="L160" i="6"/>
  <c r="I160" i="6"/>
  <c r="P159" i="6"/>
  <c r="M159" i="6"/>
  <c r="L159" i="6"/>
  <c r="I159" i="6"/>
  <c r="P158" i="6"/>
  <c r="M158" i="6"/>
  <c r="L158" i="6"/>
  <c r="I158" i="6"/>
  <c r="P157" i="6"/>
  <c r="M157" i="6"/>
  <c r="L157" i="6"/>
  <c r="I157" i="6"/>
  <c r="P156" i="6"/>
  <c r="M156" i="6"/>
  <c r="L156" i="6"/>
  <c r="I156" i="6"/>
  <c r="P155" i="6"/>
  <c r="M155" i="6"/>
  <c r="L155" i="6"/>
  <c r="I155" i="6"/>
  <c r="P154" i="6"/>
  <c r="M154" i="6"/>
  <c r="L154" i="6"/>
  <c r="I154" i="6"/>
  <c r="P153" i="6"/>
  <c r="M153" i="6"/>
  <c r="L153" i="6"/>
  <c r="I153" i="6"/>
  <c r="P152" i="6"/>
  <c r="M152" i="6"/>
  <c r="L152" i="6"/>
  <c r="I152" i="6"/>
  <c r="P151" i="6"/>
  <c r="M151" i="6"/>
  <c r="L151" i="6"/>
  <c r="I151" i="6"/>
  <c r="P150" i="6"/>
  <c r="M150" i="6"/>
  <c r="L150" i="6"/>
  <c r="I150" i="6"/>
  <c r="P149" i="6"/>
  <c r="M149" i="6"/>
  <c r="L149" i="6"/>
  <c r="I149" i="6"/>
  <c r="P148" i="6"/>
  <c r="M148" i="6"/>
  <c r="L148" i="6"/>
  <c r="I148" i="6"/>
  <c r="P147" i="6"/>
  <c r="M147" i="6"/>
  <c r="L147" i="6"/>
  <c r="I147" i="6"/>
  <c r="P146" i="6"/>
  <c r="M146" i="6"/>
  <c r="L146" i="6"/>
  <c r="I146" i="6"/>
  <c r="P145" i="6"/>
  <c r="M145" i="6"/>
  <c r="L145" i="6"/>
  <c r="I145" i="6"/>
  <c r="P144" i="6"/>
  <c r="M144" i="6"/>
  <c r="L144" i="6"/>
  <c r="I144" i="6"/>
  <c r="P143" i="6"/>
  <c r="M143" i="6"/>
  <c r="L143" i="6"/>
  <c r="K143" i="6"/>
  <c r="I143" i="6"/>
  <c r="P142" i="6"/>
  <c r="M142" i="6"/>
  <c r="L142" i="6"/>
  <c r="I142" i="6"/>
  <c r="P141" i="6"/>
  <c r="M141" i="6"/>
  <c r="L141" i="6"/>
  <c r="I141" i="6"/>
  <c r="P140" i="6"/>
  <c r="M140" i="6"/>
  <c r="L140" i="6"/>
  <c r="I140" i="6"/>
  <c r="P139" i="6"/>
  <c r="M139" i="6"/>
  <c r="L139" i="6"/>
  <c r="I139" i="6"/>
  <c r="P138" i="6"/>
  <c r="M138" i="6"/>
  <c r="L138" i="6"/>
  <c r="I138" i="6"/>
  <c r="P137" i="6"/>
  <c r="M137" i="6"/>
  <c r="L137" i="6"/>
  <c r="I137" i="6"/>
  <c r="P136" i="6"/>
  <c r="M136" i="6"/>
  <c r="L136" i="6"/>
  <c r="I136" i="6"/>
  <c r="P135" i="6"/>
  <c r="M135" i="6"/>
  <c r="L135" i="6"/>
  <c r="I135" i="6"/>
  <c r="P134" i="6"/>
  <c r="O134" i="6"/>
  <c r="M134" i="6"/>
  <c r="L134" i="6"/>
  <c r="I134" i="6"/>
  <c r="P133" i="6"/>
  <c r="M133" i="6"/>
  <c r="L133" i="6"/>
  <c r="K133" i="6"/>
  <c r="I133" i="6"/>
  <c r="P132" i="6"/>
  <c r="M132" i="6"/>
  <c r="L132" i="6"/>
  <c r="K132" i="6"/>
  <c r="I132" i="6"/>
  <c r="P131" i="6"/>
  <c r="M131" i="6"/>
  <c r="L131" i="6"/>
  <c r="I131" i="6"/>
  <c r="P130" i="6"/>
  <c r="O130" i="6"/>
  <c r="M130" i="6"/>
  <c r="L130" i="6"/>
  <c r="I130" i="6"/>
  <c r="P129" i="6"/>
  <c r="M129" i="6"/>
  <c r="L129" i="6"/>
  <c r="I129" i="6"/>
  <c r="P128" i="6"/>
  <c r="M128" i="6"/>
  <c r="L128" i="6"/>
  <c r="I128" i="6"/>
  <c r="P127" i="6"/>
  <c r="M127" i="6"/>
  <c r="L127" i="6"/>
  <c r="I127" i="6"/>
  <c r="P126" i="6"/>
  <c r="M126" i="6"/>
  <c r="L126" i="6"/>
  <c r="I126" i="6"/>
  <c r="P125" i="6"/>
  <c r="M125" i="6"/>
  <c r="L125" i="6"/>
  <c r="I125" i="6"/>
  <c r="P124" i="6"/>
  <c r="M124" i="6"/>
  <c r="L124" i="6"/>
  <c r="I124" i="6"/>
  <c r="P123" i="6"/>
  <c r="M123" i="6"/>
  <c r="L123" i="6"/>
  <c r="I123" i="6"/>
  <c r="P122" i="6"/>
  <c r="M122" i="6"/>
  <c r="L122" i="6"/>
  <c r="K122" i="6"/>
  <c r="I122" i="6"/>
  <c r="P121" i="6"/>
  <c r="M121" i="6"/>
  <c r="L121" i="6"/>
  <c r="I121" i="6"/>
  <c r="P120" i="6"/>
  <c r="M120" i="6"/>
  <c r="L120" i="6"/>
  <c r="I120" i="6"/>
  <c r="P119" i="6"/>
  <c r="M119" i="6"/>
  <c r="L119" i="6"/>
  <c r="I119" i="6"/>
  <c r="P118" i="6"/>
  <c r="M118" i="6"/>
  <c r="L118" i="6"/>
  <c r="I118" i="6"/>
  <c r="P117" i="6"/>
  <c r="M117" i="6"/>
  <c r="L117" i="6"/>
  <c r="I117" i="6"/>
  <c r="P116" i="6"/>
  <c r="M116" i="6"/>
  <c r="L116" i="6"/>
  <c r="I116" i="6"/>
  <c r="P115" i="6"/>
  <c r="M115" i="6"/>
  <c r="L115" i="6"/>
  <c r="K115" i="6"/>
  <c r="I115" i="6"/>
  <c r="P114" i="6"/>
  <c r="M114" i="6"/>
  <c r="L114" i="6"/>
  <c r="I114" i="6"/>
  <c r="P113" i="6"/>
  <c r="M113" i="6"/>
  <c r="L113" i="6"/>
  <c r="I113" i="6"/>
  <c r="P112" i="6"/>
  <c r="M112" i="6"/>
  <c r="L112" i="6"/>
  <c r="I112" i="6"/>
  <c r="P111" i="6"/>
  <c r="M111" i="6"/>
  <c r="L111" i="6"/>
  <c r="I111" i="6"/>
  <c r="P110" i="6"/>
  <c r="M110" i="6"/>
  <c r="L110" i="6"/>
  <c r="I110" i="6"/>
  <c r="P109" i="6"/>
  <c r="O109" i="6"/>
  <c r="M109" i="6"/>
  <c r="L109" i="6"/>
  <c r="K109" i="6"/>
  <c r="I109" i="6"/>
  <c r="P108" i="6"/>
  <c r="M108" i="6"/>
  <c r="L108" i="6"/>
  <c r="K108" i="6"/>
  <c r="I108" i="6"/>
  <c r="P107" i="6"/>
  <c r="O107" i="6"/>
  <c r="M107" i="6"/>
  <c r="L107" i="6"/>
  <c r="I107" i="6"/>
  <c r="P106" i="6"/>
  <c r="M106" i="6"/>
  <c r="L106" i="6"/>
  <c r="I106" i="6"/>
  <c r="P105" i="6"/>
  <c r="M105" i="6"/>
  <c r="L105" i="6"/>
  <c r="I105" i="6"/>
  <c r="P104" i="6"/>
  <c r="M104" i="6"/>
  <c r="L104" i="6"/>
  <c r="I104" i="6"/>
  <c r="P103" i="6"/>
  <c r="M103" i="6"/>
  <c r="L103" i="6"/>
  <c r="K103" i="6"/>
  <c r="I103" i="6"/>
  <c r="P102" i="6"/>
  <c r="M102" i="6"/>
  <c r="L102" i="6"/>
  <c r="I102" i="6"/>
  <c r="P101" i="6"/>
  <c r="M101" i="6"/>
  <c r="L101" i="6"/>
  <c r="I101" i="6"/>
  <c r="P100" i="6"/>
  <c r="M100" i="6"/>
  <c r="L100" i="6"/>
  <c r="I100" i="6"/>
  <c r="P99" i="6"/>
  <c r="M99" i="6"/>
  <c r="L99" i="6"/>
  <c r="I99" i="6"/>
  <c r="P98" i="6"/>
  <c r="M98" i="6"/>
  <c r="L98" i="6"/>
  <c r="K98" i="6"/>
  <c r="I98" i="6"/>
  <c r="P97" i="6"/>
  <c r="M97" i="6"/>
  <c r="L97" i="6"/>
  <c r="I97" i="6"/>
  <c r="P96" i="6"/>
  <c r="M96" i="6"/>
  <c r="L96" i="6"/>
  <c r="I96" i="6"/>
  <c r="P95" i="6"/>
  <c r="M95" i="6"/>
  <c r="L95" i="6"/>
  <c r="I95" i="6"/>
  <c r="P94" i="6"/>
  <c r="M94" i="6"/>
  <c r="L94" i="6"/>
  <c r="I94" i="6"/>
  <c r="P93" i="6"/>
  <c r="O93" i="6"/>
  <c r="M93" i="6"/>
  <c r="L93" i="6"/>
  <c r="K93" i="6"/>
  <c r="I93" i="6"/>
  <c r="P92" i="6"/>
  <c r="M92" i="6"/>
  <c r="L92" i="6"/>
  <c r="K92" i="6"/>
  <c r="I92" i="6"/>
  <c r="P91" i="6"/>
  <c r="O91" i="6"/>
  <c r="M91" i="6"/>
  <c r="L91" i="6"/>
  <c r="I91" i="6"/>
  <c r="P90" i="6"/>
  <c r="M90" i="6"/>
  <c r="L90" i="6"/>
  <c r="I90" i="6"/>
  <c r="P89" i="6"/>
  <c r="M89" i="6"/>
  <c r="L89" i="6"/>
  <c r="I89" i="6"/>
  <c r="P88" i="6"/>
  <c r="M88" i="6"/>
  <c r="L88" i="6"/>
  <c r="I88" i="6"/>
  <c r="P87" i="6"/>
  <c r="M87" i="6"/>
  <c r="L87" i="6"/>
  <c r="K87" i="6"/>
  <c r="I87" i="6"/>
  <c r="P86" i="6"/>
  <c r="M86" i="6"/>
  <c r="L86" i="6"/>
  <c r="I86" i="6"/>
  <c r="P85" i="6"/>
  <c r="M85" i="6"/>
  <c r="L85" i="6"/>
  <c r="I85" i="6"/>
  <c r="P84" i="6"/>
  <c r="M84" i="6"/>
  <c r="L84" i="6"/>
  <c r="I84" i="6"/>
  <c r="P83" i="6"/>
  <c r="M83" i="6"/>
  <c r="L83" i="6"/>
  <c r="I83" i="6"/>
  <c r="P82" i="6"/>
  <c r="M82" i="6"/>
  <c r="L82" i="6"/>
  <c r="K82" i="6"/>
  <c r="I82" i="6"/>
  <c r="P81" i="6"/>
  <c r="O81" i="6"/>
  <c r="M81" i="6"/>
  <c r="L81" i="6"/>
  <c r="I81" i="6"/>
  <c r="P80" i="6"/>
  <c r="M80" i="6"/>
  <c r="L80" i="6"/>
  <c r="I80" i="6"/>
  <c r="P79" i="6"/>
  <c r="M79" i="6"/>
  <c r="L79" i="6"/>
  <c r="K79" i="6"/>
  <c r="I79" i="6"/>
  <c r="P78" i="6"/>
  <c r="M78" i="6"/>
  <c r="L78" i="6"/>
  <c r="I78" i="6"/>
  <c r="P77" i="6"/>
  <c r="M77" i="6"/>
  <c r="L77" i="6"/>
  <c r="I77" i="6"/>
  <c r="P76" i="6"/>
  <c r="M76" i="6"/>
  <c r="L76" i="6"/>
  <c r="I76" i="6"/>
  <c r="P75" i="6"/>
  <c r="M75" i="6"/>
  <c r="L75" i="6"/>
  <c r="K75" i="6"/>
  <c r="I75" i="6"/>
  <c r="P74" i="6"/>
  <c r="M74" i="6"/>
  <c r="L74" i="6"/>
  <c r="I74" i="6"/>
  <c r="P73" i="6"/>
  <c r="O73" i="6"/>
  <c r="M73" i="6"/>
  <c r="L73" i="6"/>
  <c r="I73" i="6"/>
  <c r="P72" i="6"/>
  <c r="M72" i="6"/>
  <c r="L72" i="6"/>
  <c r="K72" i="6"/>
  <c r="I72" i="6"/>
  <c r="P71" i="6"/>
  <c r="M71" i="6"/>
  <c r="L71" i="6"/>
  <c r="K71" i="6"/>
  <c r="I71" i="6"/>
  <c r="P70" i="6"/>
  <c r="M70" i="6"/>
  <c r="L70" i="6"/>
  <c r="I70" i="6"/>
  <c r="P69" i="6"/>
  <c r="O69" i="6"/>
  <c r="M69" i="6"/>
  <c r="L69" i="6"/>
  <c r="I69" i="6"/>
  <c r="P68" i="6"/>
  <c r="M68" i="6"/>
  <c r="L68" i="6"/>
  <c r="K68" i="6"/>
  <c r="I68" i="6"/>
  <c r="P67" i="6"/>
  <c r="M67" i="6"/>
  <c r="L67" i="6"/>
  <c r="I67" i="6"/>
  <c r="P66" i="6"/>
  <c r="M66" i="6"/>
  <c r="L66" i="6"/>
  <c r="I66" i="6"/>
  <c r="P65" i="6"/>
  <c r="M65" i="6"/>
  <c r="L65" i="6"/>
  <c r="I65" i="6"/>
  <c r="P64" i="6"/>
  <c r="M64" i="6"/>
  <c r="L64" i="6"/>
  <c r="K64" i="6"/>
  <c r="I64" i="6"/>
  <c r="P63" i="6"/>
  <c r="M63" i="6"/>
  <c r="L63" i="6"/>
  <c r="I63" i="6"/>
  <c r="P62" i="6"/>
  <c r="M62" i="6"/>
  <c r="L62" i="6"/>
  <c r="I62" i="6"/>
  <c r="P61" i="6"/>
  <c r="O61" i="6"/>
  <c r="M61" i="6"/>
  <c r="L61" i="6"/>
  <c r="K61" i="6"/>
  <c r="I61" i="6"/>
  <c r="P60" i="6"/>
  <c r="M60" i="6"/>
  <c r="L60" i="6"/>
  <c r="K60" i="6"/>
  <c r="I60" i="6"/>
  <c r="P59" i="6"/>
  <c r="O59" i="6"/>
  <c r="M59" i="6"/>
  <c r="L59" i="6"/>
  <c r="I59" i="6"/>
  <c r="P58" i="6"/>
  <c r="M58" i="6"/>
  <c r="L58" i="6"/>
  <c r="K58" i="6"/>
  <c r="I58" i="6"/>
  <c r="P57" i="6"/>
  <c r="M57" i="6"/>
  <c r="L57" i="6"/>
  <c r="I57" i="6"/>
  <c r="P56" i="6"/>
  <c r="M56" i="6"/>
  <c r="L56" i="6"/>
  <c r="I56" i="6"/>
  <c r="P55" i="6"/>
  <c r="M55" i="6"/>
  <c r="L55" i="6"/>
  <c r="I55" i="6"/>
  <c r="P54" i="6"/>
  <c r="M54" i="6"/>
  <c r="L54" i="6"/>
  <c r="I54" i="6"/>
  <c r="P53" i="6"/>
  <c r="M53" i="6"/>
  <c r="L53" i="6"/>
  <c r="K53" i="6"/>
  <c r="I53" i="6"/>
  <c r="P52" i="6"/>
  <c r="M52" i="6"/>
  <c r="L52" i="6"/>
  <c r="I52" i="6"/>
  <c r="P51" i="6"/>
  <c r="O51" i="6"/>
  <c r="M51" i="6"/>
  <c r="L51" i="6"/>
  <c r="K51" i="6"/>
  <c r="I51" i="6"/>
  <c r="P50" i="6"/>
  <c r="M50" i="6"/>
  <c r="L50" i="6"/>
  <c r="K50" i="6"/>
  <c r="I50" i="6"/>
  <c r="P49" i="6"/>
  <c r="O49" i="6"/>
  <c r="M49" i="6"/>
  <c r="L49" i="6"/>
  <c r="I49" i="6"/>
  <c r="P48" i="6"/>
  <c r="M48" i="6"/>
  <c r="L48" i="6"/>
  <c r="I48" i="6"/>
  <c r="P47" i="6"/>
  <c r="M47" i="6"/>
  <c r="L47" i="6"/>
  <c r="K47" i="6"/>
  <c r="I47" i="6"/>
  <c r="P46" i="6"/>
  <c r="M46" i="6"/>
  <c r="L46" i="6"/>
  <c r="L8" i="6" s="1"/>
  <c r="I46" i="6"/>
  <c r="P45" i="6"/>
  <c r="M45" i="6"/>
  <c r="L45" i="6"/>
  <c r="I45" i="6"/>
  <c r="P44" i="6"/>
  <c r="M44" i="6"/>
  <c r="L44" i="6"/>
  <c r="I44" i="6"/>
  <c r="P43" i="6"/>
  <c r="M43" i="6"/>
  <c r="L43" i="6"/>
  <c r="K43" i="6"/>
  <c r="I43" i="6"/>
  <c r="P42" i="6"/>
  <c r="M42" i="6"/>
  <c r="L42" i="6"/>
  <c r="I42" i="6"/>
  <c r="P41" i="6"/>
  <c r="O41" i="6"/>
  <c r="M41" i="6"/>
  <c r="L41" i="6"/>
  <c r="I41" i="6"/>
  <c r="P40" i="6"/>
  <c r="M40" i="6"/>
  <c r="L40" i="6"/>
  <c r="K40" i="6"/>
  <c r="I40" i="6"/>
  <c r="P39" i="6"/>
  <c r="M39" i="6"/>
  <c r="L39" i="6"/>
  <c r="K39" i="6"/>
  <c r="I39" i="6"/>
  <c r="P38" i="6"/>
  <c r="M38" i="6"/>
  <c r="L38" i="6"/>
  <c r="I38" i="6"/>
  <c r="P37" i="6"/>
  <c r="O37" i="6"/>
  <c r="M37" i="6"/>
  <c r="L37" i="6"/>
  <c r="I37" i="6"/>
  <c r="P36" i="6"/>
  <c r="M36" i="6"/>
  <c r="L36" i="6"/>
  <c r="K36" i="6"/>
  <c r="I36" i="6"/>
  <c r="P35" i="6"/>
  <c r="M35" i="6"/>
  <c r="L35" i="6"/>
  <c r="I35" i="6"/>
  <c r="P34" i="6"/>
  <c r="M34" i="6"/>
  <c r="L34" i="6"/>
  <c r="I34" i="6"/>
  <c r="P33" i="6"/>
  <c r="M33" i="6"/>
  <c r="L33" i="6"/>
  <c r="I33" i="6"/>
  <c r="P32" i="6"/>
  <c r="M32" i="6"/>
  <c r="L32" i="6"/>
  <c r="K32" i="6"/>
  <c r="I32" i="6"/>
  <c r="P31" i="6"/>
  <c r="M31" i="6"/>
  <c r="L31" i="6"/>
  <c r="I31" i="6"/>
  <c r="P30" i="6"/>
  <c r="M30" i="6"/>
  <c r="L30" i="6"/>
  <c r="I30" i="6"/>
  <c r="P29" i="6"/>
  <c r="O29" i="6"/>
  <c r="M29" i="6"/>
  <c r="L29" i="6"/>
  <c r="K29" i="6"/>
  <c r="I29" i="6"/>
  <c r="P28" i="6"/>
  <c r="M28" i="6"/>
  <c r="L28" i="6"/>
  <c r="K28" i="6"/>
  <c r="I28" i="6"/>
  <c r="P27" i="6"/>
  <c r="O27" i="6"/>
  <c r="M27" i="6"/>
  <c r="L27" i="6"/>
  <c r="I27" i="6"/>
  <c r="P26" i="6"/>
  <c r="M26" i="6"/>
  <c r="L26" i="6"/>
  <c r="K26" i="6"/>
  <c r="I26" i="6"/>
  <c r="P25" i="6"/>
  <c r="M25" i="6"/>
  <c r="L25" i="6"/>
  <c r="I25" i="6"/>
  <c r="P24" i="6"/>
  <c r="M24" i="6"/>
  <c r="L24" i="6"/>
  <c r="I24" i="6"/>
  <c r="P23" i="6"/>
  <c r="M23" i="6"/>
  <c r="L23" i="6"/>
  <c r="J23" i="6"/>
  <c r="P22" i="6"/>
  <c r="O22" i="6"/>
  <c r="N22" i="6"/>
  <c r="M22" i="6"/>
  <c r="L22" i="6"/>
  <c r="I22" i="6"/>
  <c r="P21" i="6"/>
  <c r="M21" i="6"/>
  <c r="L21" i="6"/>
  <c r="J21" i="6"/>
  <c r="P20" i="6"/>
  <c r="N20" i="6"/>
  <c r="M20" i="6"/>
  <c r="L20" i="6"/>
  <c r="I20" i="6"/>
  <c r="P19" i="6"/>
  <c r="M19" i="6"/>
  <c r="L19" i="6"/>
  <c r="J19" i="6"/>
  <c r="L18" i="6"/>
  <c r="I18" i="6"/>
  <c r="L17" i="6"/>
  <c r="J17" i="6"/>
  <c r="L16" i="6"/>
  <c r="I16" i="6"/>
  <c r="L15" i="6"/>
  <c r="J15" i="6"/>
  <c r="L5" i="6"/>
  <c r="L1" i="6"/>
  <c r="P164" i="3"/>
  <c r="L3" i="3"/>
  <c r="L4" i="3"/>
  <c r="L22" i="3" s="1"/>
  <c r="L2" i="3"/>
  <c r="M164" i="3"/>
  <c r="L164" i="3"/>
  <c r="I164" i="3"/>
  <c r="P163" i="3"/>
  <c r="M163" i="3"/>
  <c r="L163" i="3"/>
  <c r="I163" i="3"/>
  <c r="P162" i="3"/>
  <c r="M162" i="3"/>
  <c r="L162" i="3"/>
  <c r="I162" i="3"/>
  <c r="P161" i="3"/>
  <c r="M161" i="3"/>
  <c r="L161" i="3"/>
  <c r="I161" i="3"/>
  <c r="P160" i="3"/>
  <c r="M160" i="3"/>
  <c r="L160" i="3"/>
  <c r="I160" i="3"/>
  <c r="P159" i="3"/>
  <c r="M159" i="3"/>
  <c r="L159" i="3"/>
  <c r="I159" i="3"/>
  <c r="P158" i="3"/>
  <c r="M158" i="3"/>
  <c r="L158" i="3"/>
  <c r="I158" i="3"/>
  <c r="P157" i="3"/>
  <c r="M157" i="3"/>
  <c r="L157" i="3"/>
  <c r="I157" i="3"/>
  <c r="P156" i="3"/>
  <c r="M156" i="3"/>
  <c r="L156" i="3"/>
  <c r="I156" i="3"/>
  <c r="P155" i="3"/>
  <c r="M155" i="3"/>
  <c r="L155" i="3"/>
  <c r="J155" i="3"/>
  <c r="I155" i="3"/>
  <c r="P154" i="3"/>
  <c r="M154" i="3"/>
  <c r="L154" i="3"/>
  <c r="I154" i="3"/>
  <c r="P153" i="3"/>
  <c r="M153" i="3"/>
  <c r="L153" i="3"/>
  <c r="I153" i="3"/>
  <c r="P152" i="3"/>
  <c r="M152" i="3"/>
  <c r="L152" i="3"/>
  <c r="I152" i="3"/>
  <c r="P151" i="3"/>
  <c r="M151" i="3"/>
  <c r="L151" i="3"/>
  <c r="I151" i="3"/>
  <c r="P150" i="3"/>
  <c r="M150" i="3"/>
  <c r="L150" i="3"/>
  <c r="I150" i="3"/>
  <c r="P149" i="3"/>
  <c r="M149" i="3"/>
  <c r="L149" i="3"/>
  <c r="I149" i="3"/>
  <c r="P148" i="3"/>
  <c r="M148" i="3"/>
  <c r="L148" i="3"/>
  <c r="I148" i="3"/>
  <c r="P147" i="3"/>
  <c r="M147" i="3"/>
  <c r="L147" i="3"/>
  <c r="I147" i="3"/>
  <c r="P146" i="3"/>
  <c r="M146" i="3"/>
  <c r="L146" i="3"/>
  <c r="I146" i="3"/>
  <c r="P145" i="3"/>
  <c r="M145" i="3"/>
  <c r="L145" i="3"/>
  <c r="I145" i="3"/>
  <c r="P144" i="3"/>
  <c r="M144" i="3"/>
  <c r="L144" i="3"/>
  <c r="I144" i="3"/>
  <c r="P143" i="3"/>
  <c r="M143" i="3"/>
  <c r="L143" i="3"/>
  <c r="J143" i="3"/>
  <c r="I143" i="3"/>
  <c r="P142" i="3"/>
  <c r="M142" i="3"/>
  <c r="L142" i="3"/>
  <c r="I142" i="3"/>
  <c r="P141" i="3"/>
  <c r="M141" i="3"/>
  <c r="L141" i="3"/>
  <c r="I141" i="3"/>
  <c r="P140" i="3"/>
  <c r="M140" i="3"/>
  <c r="L140" i="3"/>
  <c r="I140" i="3"/>
  <c r="P139" i="3"/>
  <c r="M139" i="3"/>
  <c r="L139" i="3"/>
  <c r="I139" i="3"/>
  <c r="P138" i="3"/>
  <c r="M138" i="3"/>
  <c r="L138" i="3"/>
  <c r="I138" i="3"/>
  <c r="P137" i="3"/>
  <c r="M137" i="3"/>
  <c r="L137" i="3"/>
  <c r="I137" i="3"/>
  <c r="P136" i="3"/>
  <c r="M136" i="3"/>
  <c r="L136" i="3"/>
  <c r="I136" i="3"/>
  <c r="P135" i="3"/>
  <c r="M135" i="3"/>
  <c r="L135" i="3"/>
  <c r="L11" i="3" s="1"/>
  <c r="I135" i="3"/>
  <c r="P134" i="3"/>
  <c r="M134" i="3"/>
  <c r="L134" i="3"/>
  <c r="I134" i="3"/>
  <c r="P133" i="3"/>
  <c r="M133" i="3"/>
  <c r="L133" i="3"/>
  <c r="I133" i="3"/>
  <c r="P132" i="3"/>
  <c r="M132" i="3"/>
  <c r="L132" i="3"/>
  <c r="I132" i="3"/>
  <c r="P131" i="3"/>
  <c r="M131" i="3"/>
  <c r="L131" i="3"/>
  <c r="I131" i="3"/>
  <c r="P130" i="3"/>
  <c r="N130" i="3"/>
  <c r="M130" i="3"/>
  <c r="L130" i="3"/>
  <c r="I130" i="3"/>
  <c r="P129" i="3"/>
  <c r="M129" i="3"/>
  <c r="L129" i="3"/>
  <c r="I129" i="3"/>
  <c r="P128" i="3"/>
  <c r="M128" i="3"/>
  <c r="L128" i="3"/>
  <c r="I128" i="3"/>
  <c r="P127" i="3"/>
  <c r="M127" i="3"/>
  <c r="L127" i="3"/>
  <c r="I127" i="3"/>
  <c r="P126" i="3"/>
  <c r="M126" i="3"/>
  <c r="L126" i="3"/>
  <c r="I126" i="3"/>
  <c r="P125" i="3"/>
  <c r="M125" i="3"/>
  <c r="L125" i="3"/>
  <c r="I125" i="3"/>
  <c r="P124" i="3"/>
  <c r="M124" i="3"/>
  <c r="L124" i="3"/>
  <c r="J124" i="3"/>
  <c r="I124" i="3"/>
  <c r="P123" i="3"/>
  <c r="M123" i="3"/>
  <c r="L123" i="3"/>
  <c r="I123" i="3"/>
  <c r="P122" i="3"/>
  <c r="M122" i="3"/>
  <c r="L122" i="3"/>
  <c r="I122" i="3"/>
  <c r="P121" i="3"/>
  <c r="M121" i="3"/>
  <c r="L121" i="3"/>
  <c r="I121" i="3"/>
  <c r="P120" i="3"/>
  <c r="M120" i="3"/>
  <c r="L120" i="3"/>
  <c r="I120" i="3"/>
  <c r="P119" i="3"/>
  <c r="M119" i="3"/>
  <c r="L119" i="3"/>
  <c r="I119" i="3"/>
  <c r="P118" i="3"/>
  <c r="M118" i="3"/>
  <c r="L118" i="3"/>
  <c r="I118" i="3"/>
  <c r="P117" i="3"/>
  <c r="M117" i="3"/>
  <c r="L117" i="3"/>
  <c r="I117" i="3"/>
  <c r="P116" i="3"/>
  <c r="M116" i="3"/>
  <c r="L116" i="3"/>
  <c r="I116" i="3"/>
  <c r="P115" i="3"/>
  <c r="M115" i="3"/>
  <c r="L115" i="3"/>
  <c r="I115" i="3"/>
  <c r="P114" i="3"/>
  <c r="N114" i="3"/>
  <c r="M114" i="3"/>
  <c r="L114" i="3"/>
  <c r="J114" i="3"/>
  <c r="I114" i="3"/>
  <c r="P113" i="3"/>
  <c r="M113" i="3"/>
  <c r="L113" i="3"/>
  <c r="J113" i="3"/>
  <c r="I113" i="3"/>
  <c r="P112" i="3"/>
  <c r="N112" i="3"/>
  <c r="M112" i="3"/>
  <c r="L112" i="3"/>
  <c r="I112" i="3"/>
  <c r="P111" i="3"/>
  <c r="M111" i="3"/>
  <c r="L111" i="3"/>
  <c r="I111" i="3"/>
  <c r="P110" i="3"/>
  <c r="M110" i="3"/>
  <c r="L110" i="3"/>
  <c r="I110" i="3"/>
  <c r="P109" i="3"/>
  <c r="M109" i="3"/>
  <c r="L109" i="3"/>
  <c r="I109" i="3"/>
  <c r="P108" i="3"/>
  <c r="M108" i="3"/>
  <c r="L108" i="3"/>
  <c r="I108" i="3"/>
  <c r="P107" i="3"/>
  <c r="M107" i="3"/>
  <c r="L107" i="3"/>
  <c r="I107" i="3"/>
  <c r="P106" i="3"/>
  <c r="M106" i="3"/>
  <c r="L106" i="3"/>
  <c r="I106" i="3"/>
  <c r="P105" i="3"/>
  <c r="M105" i="3"/>
  <c r="L105" i="3"/>
  <c r="I105" i="3"/>
  <c r="P104" i="3"/>
  <c r="M104" i="3"/>
  <c r="L104" i="3"/>
  <c r="I104" i="3"/>
  <c r="P103" i="3"/>
  <c r="M103" i="3"/>
  <c r="L103" i="3"/>
  <c r="J103" i="3"/>
  <c r="I103" i="3"/>
  <c r="P102" i="3"/>
  <c r="M102" i="3"/>
  <c r="L102" i="3"/>
  <c r="I102" i="3"/>
  <c r="P101" i="3"/>
  <c r="M101" i="3"/>
  <c r="L101" i="3"/>
  <c r="I101" i="3"/>
  <c r="P100" i="3"/>
  <c r="M100" i="3"/>
  <c r="L100" i="3"/>
  <c r="I100" i="3"/>
  <c r="P99" i="3"/>
  <c r="M99" i="3"/>
  <c r="L99" i="3"/>
  <c r="I99" i="3"/>
  <c r="P98" i="3"/>
  <c r="M98" i="3"/>
  <c r="L98" i="3"/>
  <c r="I98" i="3"/>
  <c r="P97" i="3"/>
  <c r="M97" i="3"/>
  <c r="L97" i="3"/>
  <c r="I97" i="3"/>
  <c r="P96" i="3"/>
  <c r="M96" i="3"/>
  <c r="L96" i="3"/>
  <c r="I96" i="3"/>
  <c r="P95" i="3"/>
  <c r="M95" i="3"/>
  <c r="L95" i="3"/>
  <c r="I95" i="3"/>
  <c r="P94" i="3"/>
  <c r="M94" i="3"/>
  <c r="L94" i="3"/>
  <c r="I94" i="3"/>
  <c r="P93" i="3"/>
  <c r="M93" i="3"/>
  <c r="L93" i="3"/>
  <c r="I93" i="3"/>
  <c r="P92" i="3"/>
  <c r="M92" i="3"/>
  <c r="L92" i="3"/>
  <c r="J92" i="3"/>
  <c r="I92" i="3"/>
  <c r="P91" i="3"/>
  <c r="M91" i="3"/>
  <c r="L91" i="3"/>
  <c r="I91" i="3"/>
  <c r="P90" i="3"/>
  <c r="M90" i="3"/>
  <c r="L90" i="3"/>
  <c r="I90" i="3"/>
  <c r="P89" i="3"/>
  <c r="M89" i="3"/>
  <c r="L89" i="3"/>
  <c r="I89" i="3"/>
  <c r="P88" i="3"/>
  <c r="M88" i="3"/>
  <c r="L88" i="3"/>
  <c r="I88" i="3"/>
  <c r="P87" i="3"/>
  <c r="M87" i="3"/>
  <c r="L87" i="3"/>
  <c r="I87" i="3"/>
  <c r="P86" i="3"/>
  <c r="M86" i="3"/>
  <c r="L86" i="3"/>
  <c r="I86" i="3"/>
  <c r="P85" i="3"/>
  <c r="M85" i="3"/>
  <c r="L85" i="3"/>
  <c r="I85" i="3"/>
  <c r="P84" i="3"/>
  <c r="N84" i="3"/>
  <c r="M84" i="3"/>
  <c r="L84" i="3"/>
  <c r="I84" i="3"/>
  <c r="P83" i="3"/>
  <c r="M83" i="3"/>
  <c r="L83" i="3"/>
  <c r="J83" i="3"/>
  <c r="I83" i="3"/>
  <c r="P82" i="3"/>
  <c r="M82" i="3"/>
  <c r="L82" i="3"/>
  <c r="I82" i="3"/>
  <c r="P81" i="3"/>
  <c r="M81" i="3"/>
  <c r="L81" i="3"/>
  <c r="I81" i="3"/>
  <c r="P80" i="3"/>
  <c r="M80" i="3"/>
  <c r="L80" i="3"/>
  <c r="I80" i="3"/>
  <c r="P79" i="3"/>
  <c r="M79" i="3"/>
  <c r="L79" i="3"/>
  <c r="L9" i="3" s="1"/>
  <c r="J79" i="3"/>
  <c r="I79" i="3"/>
  <c r="P78" i="3"/>
  <c r="M78" i="3"/>
  <c r="L78" i="3"/>
  <c r="I78" i="3"/>
  <c r="P77" i="3"/>
  <c r="M77" i="3"/>
  <c r="L77" i="3"/>
  <c r="I77" i="3"/>
  <c r="P76" i="3"/>
  <c r="N76" i="3"/>
  <c r="M76" i="3"/>
  <c r="L76" i="3"/>
  <c r="I76" i="3"/>
  <c r="I9" i="3" s="1"/>
  <c r="P75" i="3"/>
  <c r="M75" i="3"/>
  <c r="L75" i="3"/>
  <c r="J75" i="3"/>
  <c r="I75" i="3"/>
  <c r="P74" i="3"/>
  <c r="M74" i="3"/>
  <c r="L74" i="3"/>
  <c r="I74" i="3"/>
  <c r="P73" i="3"/>
  <c r="M73" i="3"/>
  <c r="L73" i="3"/>
  <c r="I73" i="3"/>
  <c r="P72" i="3"/>
  <c r="M72" i="3"/>
  <c r="L72" i="3"/>
  <c r="I72" i="3"/>
  <c r="P71" i="3"/>
  <c r="M71" i="3"/>
  <c r="L71" i="3"/>
  <c r="I71" i="3"/>
  <c r="P70" i="3"/>
  <c r="M70" i="3"/>
  <c r="L70" i="3"/>
  <c r="I70" i="3"/>
  <c r="P69" i="3"/>
  <c r="M69" i="3"/>
  <c r="L69" i="3"/>
  <c r="I69" i="3"/>
  <c r="P68" i="3"/>
  <c r="M68" i="3"/>
  <c r="L68" i="3"/>
  <c r="I68" i="3"/>
  <c r="P67" i="3"/>
  <c r="M67" i="3"/>
  <c r="L67" i="3"/>
  <c r="I67" i="3"/>
  <c r="P66" i="3"/>
  <c r="M66" i="3"/>
  <c r="L66" i="3"/>
  <c r="J66" i="3"/>
  <c r="I66" i="3"/>
  <c r="P65" i="3"/>
  <c r="M65" i="3"/>
  <c r="L65" i="3"/>
  <c r="I65" i="3"/>
  <c r="P64" i="3"/>
  <c r="N64" i="3"/>
  <c r="M64" i="3"/>
  <c r="L64" i="3"/>
  <c r="I64" i="3"/>
  <c r="P63" i="3"/>
  <c r="M63" i="3"/>
  <c r="L63" i="3"/>
  <c r="J63" i="3"/>
  <c r="I63" i="3"/>
  <c r="P62" i="3"/>
  <c r="M62" i="3"/>
  <c r="L62" i="3"/>
  <c r="I62" i="3"/>
  <c r="P61" i="3"/>
  <c r="M61" i="3"/>
  <c r="L61" i="3"/>
  <c r="I61" i="3"/>
  <c r="P60" i="3"/>
  <c r="M60" i="3"/>
  <c r="L60" i="3"/>
  <c r="J60" i="3"/>
  <c r="I60" i="3"/>
  <c r="P59" i="3"/>
  <c r="M59" i="3"/>
  <c r="L59" i="3"/>
  <c r="I59" i="3"/>
  <c r="P58" i="3"/>
  <c r="N58" i="3"/>
  <c r="M58" i="3"/>
  <c r="L58" i="3"/>
  <c r="I58" i="3"/>
  <c r="P57" i="3"/>
  <c r="M57" i="3"/>
  <c r="L57" i="3"/>
  <c r="J57" i="3"/>
  <c r="I57" i="3"/>
  <c r="P56" i="3"/>
  <c r="M56" i="3"/>
  <c r="L56" i="3"/>
  <c r="I56" i="3"/>
  <c r="P55" i="3"/>
  <c r="M55" i="3"/>
  <c r="L55" i="3"/>
  <c r="I55" i="3"/>
  <c r="P54" i="3"/>
  <c r="M54" i="3"/>
  <c r="L54" i="3"/>
  <c r="I54" i="3"/>
  <c r="P53" i="3"/>
  <c r="M53" i="3"/>
  <c r="L53" i="3"/>
  <c r="I53" i="3"/>
  <c r="P52" i="3"/>
  <c r="M52" i="3"/>
  <c r="L52" i="3"/>
  <c r="I52" i="3"/>
  <c r="P51" i="3"/>
  <c r="M51" i="3"/>
  <c r="L51" i="3"/>
  <c r="I51" i="3"/>
  <c r="P50" i="3"/>
  <c r="M50" i="3"/>
  <c r="L50" i="3"/>
  <c r="J50" i="3"/>
  <c r="I50" i="3"/>
  <c r="P49" i="3"/>
  <c r="M49" i="3"/>
  <c r="L49" i="3"/>
  <c r="I49" i="3"/>
  <c r="P48" i="3"/>
  <c r="N48" i="3"/>
  <c r="M48" i="3"/>
  <c r="L48" i="3"/>
  <c r="I48" i="3"/>
  <c r="P47" i="3"/>
  <c r="M47" i="3"/>
  <c r="L47" i="3"/>
  <c r="J47" i="3"/>
  <c r="I47" i="3"/>
  <c r="P46" i="3"/>
  <c r="M46" i="3"/>
  <c r="L46" i="3"/>
  <c r="I46" i="3"/>
  <c r="P45" i="3"/>
  <c r="M45" i="3"/>
  <c r="L45" i="3"/>
  <c r="I45" i="3"/>
  <c r="P44" i="3"/>
  <c r="M44" i="3"/>
  <c r="L44" i="3"/>
  <c r="J44" i="3"/>
  <c r="I44" i="3"/>
  <c r="P43" i="3"/>
  <c r="M43" i="3"/>
  <c r="L43" i="3"/>
  <c r="I43" i="3"/>
  <c r="P42" i="3"/>
  <c r="N42" i="3"/>
  <c r="M42" i="3"/>
  <c r="L42" i="3"/>
  <c r="I42" i="3"/>
  <c r="P41" i="3"/>
  <c r="M41" i="3"/>
  <c r="L41" i="3"/>
  <c r="J41" i="3"/>
  <c r="I41" i="3"/>
  <c r="P40" i="3"/>
  <c r="M40" i="3"/>
  <c r="L40" i="3"/>
  <c r="I40" i="3"/>
  <c r="P39" i="3"/>
  <c r="M39" i="3"/>
  <c r="L39" i="3"/>
  <c r="I39" i="3"/>
  <c r="P38" i="3"/>
  <c r="M38" i="3"/>
  <c r="L38" i="3"/>
  <c r="I38" i="3"/>
  <c r="P37" i="3"/>
  <c r="M37" i="3"/>
  <c r="L37" i="3"/>
  <c r="I37" i="3"/>
  <c r="P36" i="3"/>
  <c r="M36" i="3"/>
  <c r="L36" i="3"/>
  <c r="I36" i="3"/>
  <c r="P35" i="3"/>
  <c r="M35" i="3"/>
  <c r="L35" i="3"/>
  <c r="I35" i="3"/>
  <c r="P34" i="3"/>
  <c r="M34" i="3"/>
  <c r="L34" i="3"/>
  <c r="J34" i="3"/>
  <c r="I34" i="3"/>
  <c r="P33" i="3"/>
  <c r="M33" i="3"/>
  <c r="L33" i="3"/>
  <c r="I33" i="3"/>
  <c r="P32" i="3"/>
  <c r="N32" i="3"/>
  <c r="M32" i="3"/>
  <c r="L32" i="3"/>
  <c r="I32" i="3"/>
  <c r="P31" i="3"/>
  <c r="M31" i="3"/>
  <c r="L31" i="3"/>
  <c r="J31" i="3"/>
  <c r="I31" i="3"/>
  <c r="P30" i="3"/>
  <c r="M30" i="3"/>
  <c r="P29" i="3"/>
  <c r="M29" i="3"/>
  <c r="P28" i="3"/>
  <c r="M28" i="3"/>
  <c r="P27" i="3"/>
  <c r="M27" i="3"/>
  <c r="P26" i="3"/>
  <c r="M26" i="3"/>
  <c r="P25" i="3"/>
  <c r="N25" i="3"/>
  <c r="M25" i="3"/>
  <c r="P24" i="3"/>
  <c r="M24" i="3"/>
  <c r="P23" i="3"/>
  <c r="M23" i="3"/>
  <c r="P22" i="3"/>
  <c r="N22" i="3"/>
  <c r="M22" i="3"/>
  <c r="I22" i="3"/>
  <c r="P21" i="3"/>
  <c r="N21" i="3"/>
  <c r="M21" i="3"/>
  <c r="L21" i="3"/>
  <c r="I21" i="3"/>
  <c r="P20" i="3"/>
  <c r="O20" i="3"/>
  <c r="M20" i="3"/>
  <c r="I20" i="3"/>
  <c r="P19" i="3"/>
  <c r="M19" i="3"/>
  <c r="L19" i="3"/>
  <c r="I19" i="3"/>
  <c r="L18" i="3"/>
  <c r="I18" i="3"/>
  <c r="J17" i="3"/>
  <c r="I17" i="3"/>
  <c r="I16" i="3"/>
  <c r="L15" i="3"/>
  <c r="I15" i="3"/>
  <c r="L5" i="3"/>
  <c r="L1" i="3"/>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104" i="2"/>
  <c r="P105" i="2"/>
  <c r="P106" i="2"/>
  <c r="P107" i="2"/>
  <c r="P108" i="2"/>
  <c r="P109" i="2"/>
  <c r="P110" i="2"/>
  <c r="P111" i="2"/>
  <c r="P112" i="2"/>
  <c r="P113" i="2"/>
  <c r="P114" i="2"/>
  <c r="P115" i="2"/>
  <c r="P116" i="2"/>
  <c r="P117" i="2"/>
  <c r="P118" i="2"/>
  <c r="P119" i="2"/>
  <c r="P120" i="2"/>
  <c r="P121" i="2"/>
  <c r="P122" i="2"/>
  <c r="P123" i="2"/>
  <c r="P124" i="2"/>
  <c r="P125" i="2"/>
  <c r="P126" i="2"/>
  <c r="P127" i="2"/>
  <c r="P128" i="2"/>
  <c r="P129" i="2"/>
  <c r="P130" i="2"/>
  <c r="P131" i="2"/>
  <c r="P132" i="2"/>
  <c r="P133" i="2"/>
  <c r="P134" i="2"/>
  <c r="P135" i="2"/>
  <c r="P136" i="2"/>
  <c r="P137" i="2"/>
  <c r="P138" i="2"/>
  <c r="P139" i="2"/>
  <c r="P140" i="2"/>
  <c r="P141" i="2"/>
  <c r="P142" i="2"/>
  <c r="P143" i="2"/>
  <c r="P144" i="2"/>
  <c r="P145" i="2"/>
  <c r="P146" i="2"/>
  <c r="P147" i="2"/>
  <c r="P148" i="2"/>
  <c r="P149" i="2"/>
  <c r="P150" i="2"/>
  <c r="P151" i="2"/>
  <c r="P152" i="2"/>
  <c r="P153" i="2"/>
  <c r="P154" i="2"/>
  <c r="P155" i="2"/>
  <c r="P156" i="2"/>
  <c r="P157" i="2"/>
  <c r="P158" i="2"/>
  <c r="P159" i="2"/>
  <c r="P160" i="2"/>
  <c r="P161" i="2"/>
  <c r="P162" i="2"/>
  <c r="P163" i="2"/>
  <c r="P164" i="2"/>
  <c r="M27" i="2"/>
  <c r="M28" i="2"/>
  <c r="M29" i="2"/>
  <c r="M30" i="2"/>
  <c r="M31" i="2"/>
  <c r="M32" i="2"/>
  <c r="M33" i="2"/>
  <c r="M34" i="2"/>
  <c r="M35" i="2"/>
  <c r="M36" i="2"/>
  <c r="M37" i="2"/>
  <c r="M38" i="2"/>
  <c r="M39" i="2"/>
  <c r="M40" i="2"/>
  <c r="M41" i="2"/>
  <c r="M42" i="2"/>
  <c r="M43" i="2"/>
  <c r="M4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L33" i="2"/>
  <c r="L34" i="2"/>
  <c r="L35" i="2"/>
  <c r="L36" i="2"/>
  <c r="L37" i="2"/>
  <c r="L38" i="2"/>
  <c r="L39" i="2"/>
  <c r="L40" i="2"/>
  <c r="L45" i="2"/>
  <c r="L46" i="2"/>
  <c r="L47" i="2"/>
  <c r="L48" i="2"/>
  <c r="L49" i="2"/>
  <c r="L50" i="2"/>
  <c r="L51" i="2"/>
  <c r="L52" i="2"/>
  <c r="L53" i="2"/>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L103" i="2"/>
  <c r="L104" i="2"/>
  <c r="L105" i="2"/>
  <c r="L106" i="2"/>
  <c r="L107" i="2"/>
  <c r="L108" i="2"/>
  <c r="L109" i="2"/>
  <c r="L110" i="2"/>
  <c r="L111" i="2"/>
  <c r="L112" i="2"/>
  <c r="L113" i="2"/>
  <c r="L114" i="2"/>
  <c r="L115" i="2"/>
  <c r="L116" i="2"/>
  <c r="L117" i="2"/>
  <c r="L118" i="2"/>
  <c r="L119" i="2"/>
  <c r="L120" i="2"/>
  <c r="L121" i="2"/>
  <c r="L122" i="2"/>
  <c r="L123" i="2"/>
  <c r="L124" i="2"/>
  <c r="L125" i="2"/>
  <c r="L126" i="2"/>
  <c r="L127" i="2"/>
  <c r="L128" i="2"/>
  <c r="L129" i="2"/>
  <c r="L130" i="2"/>
  <c r="L131" i="2"/>
  <c r="L132" i="2"/>
  <c r="L133" i="2"/>
  <c r="L134" i="2"/>
  <c r="L135" i="2"/>
  <c r="L136" i="2"/>
  <c r="L137" i="2"/>
  <c r="L138" i="2"/>
  <c r="L139" i="2"/>
  <c r="L140" i="2"/>
  <c r="L141" i="2"/>
  <c r="L142" i="2"/>
  <c r="L143" i="2"/>
  <c r="L144" i="2"/>
  <c r="L145" i="2"/>
  <c r="L146" i="2"/>
  <c r="L147" i="2"/>
  <c r="L148" i="2"/>
  <c r="L149" i="2"/>
  <c r="L150" i="2"/>
  <c r="L151" i="2"/>
  <c r="L152" i="2"/>
  <c r="L153" i="2"/>
  <c r="L154" i="2"/>
  <c r="L155" i="2"/>
  <c r="L156" i="2"/>
  <c r="L157" i="2"/>
  <c r="L158" i="2"/>
  <c r="L159" i="2"/>
  <c r="L160" i="2"/>
  <c r="L161" i="2"/>
  <c r="L162" i="2"/>
  <c r="L163" i="2"/>
  <c r="L164" i="2"/>
  <c r="L4" i="2"/>
  <c r="L18" i="2" s="1"/>
  <c r="L3" i="2"/>
  <c r="L2" i="2"/>
  <c r="J68" i="2" s="1"/>
  <c r="J17" i="2"/>
  <c r="J52" i="2"/>
  <c r="J83" i="2"/>
  <c r="J99" i="2"/>
  <c r="J114" i="2"/>
  <c r="J143" i="2"/>
  <c r="J159" i="2"/>
  <c r="I19" i="2"/>
  <c r="I23" i="2"/>
  <c r="I33" i="2"/>
  <c r="I34" i="2"/>
  <c r="I35" i="2"/>
  <c r="I36" i="2"/>
  <c r="I37" i="2"/>
  <c r="I38" i="2"/>
  <c r="I39" i="2"/>
  <c r="I40" i="2"/>
  <c r="I43"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L5" i="2"/>
  <c r="L1" i="2"/>
  <c r="F4" i="2"/>
  <c r="H8" i="1" s="1"/>
  <c r="F4" i="6"/>
  <c r="H10" i="1" s="1"/>
  <c r="F4" i="3"/>
  <c r="H9" i="1" s="1"/>
  <c r="J9" i="1" s="1"/>
  <c r="C24" i="16" s="1"/>
  <c r="D40" i="16" s="1"/>
  <c r="F4" i="7"/>
  <c r="H11" i="1" s="1"/>
  <c r="J11" i="1" s="1"/>
  <c r="F4" i="8"/>
  <c r="H12" i="1" s="1"/>
  <c r="J12" i="1" s="1"/>
  <c r="F4" i="9"/>
  <c r="H13" i="1" s="1"/>
  <c r="E4" i="2"/>
  <c r="H8" i="5" s="1"/>
  <c r="E4" i="6"/>
  <c r="H10" i="5" s="1"/>
  <c r="E4" i="3"/>
  <c r="H9" i="5" s="1"/>
  <c r="E4" i="7"/>
  <c r="H11" i="5" s="1"/>
  <c r="E4" i="8"/>
  <c r="H12" i="5" s="1"/>
  <c r="E4" i="9"/>
  <c r="H13" i="5" s="1"/>
  <c r="L9" i="1"/>
  <c r="L10" i="1"/>
  <c r="M10" i="1" s="1"/>
  <c r="D25" i="16" s="1"/>
  <c r="F41" i="16" s="1"/>
  <c r="L11" i="1"/>
  <c r="M11" i="1" s="1"/>
  <c r="D26" i="16" s="1"/>
  <c r="F42" i="16" s="1"/>
  <c r="L12" i="1"/>
  <c r="L13" i="1"/>
  <c r="I9" i="1"/>
  <c r="I10" i="1"/>
  <c r="I11" i="1"/>
  <c r="I12" i="1"/>
  <c r="I13" i="1"/>
  <c r="B32" i="16"/>
  <c r="B35" i="16" s="1"/>
  <c r="B16" i="16"/>
  <c r="B19" i="16" s="1"/>
  <c r="L16" i="1"/>
  <c r="M16" i="1" s="1"/>
  <c r="D31" i="16" s="1"/>
  <c r="F47" i="16" s="1"/>
  <c r="F4" i="20"/>
  <c r="F6" i="20" s="1"/>
  <c r="I16" i="1"/>
  <c r="F16" i="1"/>
  <c r="B31" i="16" s="1"/>
  <c r="B47" i="16" s="1"/>
  <c r="E4" i="20"/>
  <c r="H16" i="5" s="1"/>
  <c r="F16" i="5"/>
  <c r="B15" i="16" s="1"/>
  <c r="F1" i="20"/>
  <c r="E2" i="20"/>
  <c r="F2" i="20"/>
  <c r="E14" i="20"/>
  <c r="E3" i="20" s="1"/>
  <c r="F14" i="20"/>
  <c r="F3" i="20" s="1"/>
  <c r="B5" i="20"/>
  <c r="B6" i="20"/>
  <c r="B7" i="20"/>
  <c r="B8" i="20"/>
  <c r="B9" i="20"/>
  <c r="B10" i="20"/>
  <c r="B11" i="20"/>
  <c r="B12" i="20"/>
  <c r="G15" i="20"/>
  <c r="G16" i="20"/>
  <c r="G17" i="20"/>
  <c r="G18" i="20"/>
  <c r="G19" i="20"/>
  <c r="G20" i="20"/>
  <c r="G21" i="20"/>
  <c r="G22" i="20"/>
  <c r="G23" i="20"/>
  <c r="G24" i="20"/>
  <c r="G25" i="20"/>
  <c r="G26" i="20"/>
  <c r="G27" i="20"/>
  <c r="G28" i="20"/>
  <c r="G29" i="20"/>
  <c r="G30" i="20"/>
  <c r="G31" i="20"/>
  <c r="G32" i="20"/>
  <c r="G33" i="20"/>
  <c r="G34" i="20"/>
  <c r="G35" i="20"/>
  <c r="G36" i="20"/>
  <c r="G37" i="20"/>
  <c r="G38" i="20"/>
  <c r="G39" i="20"/>
  <c r="G40" i="20"/>
  <c r="G41" i="20"/>
  <c r="G42" i="20"/>
  <c r="G43" i="20"/>
  <c r="G44" i="20"/>
  <c r="G45" i="20"/>
  <c r="G46" i="20"/>
  <c r="G47" i="20"/>
  <c r="G48" i="20"/>
  <c r="G49" i="20"/>
  <c r="G50" i="20"/>
  <c r="G51" i="20"/>
  <c r="G52" i="20"/>
  <c r="G53" i="20"/>
  <c r="G54" i="20"/>
  <c r="G55" i="20"/>
  <c r="G56" i="20"/>
  <c r="G57" i="20"/>
  <c r="G58" i="20"/>
  <c r="G59" i="20"/>
  <c r="G60" i="20"/>
  <c r="G61" i="20"/>
  <c r="G62" i="20"/>
  <c r="G63" i="20"/>
  <c r="G64" i="20"/>
  <c r="G65" i="20"/>
  <c r="G66" i="20"/>
  <c r="G67" i="20"/>
  <c r="G68" i="20"/>
  <c r="G69" i="20"/>
  <c r="G70" i="20"/>
  <c r="G71" i="20"/>
  <c r="G72" i="20"/>
  <c r="G73" i="20"/>
  <c r="G74" i="20"/>
  <c r="G75" i="20"/>
  <c r="G76" i="20"/>
  <c r="G77" i="20"/>
  <c r="G78" i="20"/>
  <c r="G79" i="20"/>
  <c r="G80" i="20"/>
  <c r="G81" i="20"/>
  <c r="G82" i="20"/>
  <c r="G83" i="20"/>
  <c r="G84" i="20"/>
  <c r="G85" i="20"/>
  <c r="G86" i="20"/>
  <c r="G87" i="20"/>
  <c r="G88" i="20"/>
  <c r="G89" i="20"/>
  <c r="G90" i="20"/>
  <c r="G91" i="20"/>
  <c r="G92" i="20"/>
  <c r="G93" i="20"/>
  <c r="G94" i="20"/>
  <c r="G95" i="20"/>
  <c r="G96" i="20"/>
  <c r="G97" i="20"/>
  <c r="G98" i="20"/>
  <c r="G99" i="20"/>
  <c r="G100" i="20"/>
  <c r="G101" i="20"/>
  <c r="G102" i="20"/>
  <c r="G103" i="20"/>
  <c r="G104" i="20"/>
  <c r="G105" i="20"/>
  <c r="G106" i="20"/>
  <c r="G107" i="20"/>
  <c r="G108" i="20"/>
  <c r="G109" i="20"/>
  <c r="G110" i="20"/>
  <c r="G111" i="20"/>
  <c r="G112" i="20"/>
  <c r="G113" i="20"/>
  <c r="G114" i="20"/>
  <c r="G115" i="20"/>
  <c r="G116" i="20"/>
  <c r="G117" i="20"/>
  <c r="G118" i="20"/>
  <c r="G119" i="20"/>
  <c r="G120" i="20"/>
  <c r="G121" i="20"/>
  <c r="G122" i="20"/>
  <c r="G123" i="20"/>
  <c r="G124" i="20"/>
  <c r="G125" i="20"/>
  <c r="G126" i="20"/>
  <c r="G127" i="20"/>
  <c r="G128" i="20"/>
  <c r="G129" i="20"/>
  <c r="G130" i="20"/>
  <c r="G131" i="20"/>
  <c r="G132" i="20"/>
  <c r="G133" i="20"/>
  <c r="G134" i="20"/>
  <c r="G135" i="20"/>
  <c r="G136" i="20"/>
  <c r="G137" i="20"/>
  <c r="G138" i="20"/>
  <c r="G139" i="20"/>
  <c r="G140" i="20"/>
  <c r="G141" i="20"/>
  <c r="G142" i="20"/>
  <c r="G143" i="20"/>
  <c r="G144" i="20"/>
  <c r="G145" i="20"/>
  <c r="G146" i="20"/>
  <c r="G147" i="20"/>
  <c r="G148" i="20"/>
  <c r="G149" i="20"/>
  <c r="G150" i="20"/>
  <c r="G151" i="20"/>
  <c r="G152" i="20"/>
  <c r="G153" i="20"/>
  <c r="G154" i="20"/>
  <c r="G155" i="20"/>
  <c r="G156" i="20"/>
  <c r="G157" i="20"/>
  <c r="G158" i="20"/>
  <c r="G159" i="20"/>
  <c r="G160" i="20"/>
  <c r="G161" i="20"/>
  <c r="G162" i="20"/>
  <c r="G163" i="20"/>
  <c r="G164" i="20"/>
  <c r="G165" i="20"/>
  <c r="G166" i="20"/>
  <c r="G167" i="20"/>
  <c r="G168" i="20"/>
  <c r="G169" i="20"/>
  <c r="G170" i="20"/>
  <c r="G171" i="20"/>
  <c r="G172" i="20"/>
  <c r="G173" i="20"/>
  <c r="G174" i="20"/>
  <c r="G175" i="20"/>
  <c r="G176" i="20"/>
  <c r="G177" i="20"/>
  <c r="G178" i="20"/>
  <c r="G179" i="20"/>
  <c r="G180" i="20"/>
  <c r="G181" i="20"/>
  <c r="G182" i="20"/>
  <c r="G183" i="20"/>
  <c r="G184" i="20"/>
  <c r="G185" i="20"/>
  <c r="G186" i="20"/>
  <c r="G187" i="20"/>
  <c r="G188" i="20"/>
  <c r="G189" i="20"/>
  <c r="I2" i="1"/>
  <c r="F1" i="19"/>
  <c r="F1" i="18"/>
  <c r="F1" i="9"/>
  <c r="F1" i="8"/>
  <c r="F1" i="7"/>
  <c r="F1" i="6"/>
  <c r="F1" i="3"/>
  <c r="E82" i="5"/>
  <c r="D166" i="5" s="1"/>
  <c r="E62" i="5"/>
  <c r="D159" i="5" s="1"/>
  <c r="E42" i="5"/>
  <c r="D152" i="5" s="1"/>
  <c r="E22" i="5"/>
  <c r="D145" i="5" s="1"/>
  <c r="F15" i="5"/>
  <c r="B14" i="16" s="1"/>
  <c r="F14" i="5"/>
  <c r="B13" i="16" s="1"/>
  <c r="F13" i="5"/>
  <c r="B12" i="16" s="1"/>
  <c r="F12" i="5"/>
  <c r="B11" i="16" s="1"/>
  <c r="F11" i="5"/>
  <c r="B10" i="16" s="1"/>
  <c r="F10" i="5"/>
  <c r="B9" i="16" s="1"/>
  <c r="F9" i="5"/>
  <c r="B8" i="16" s="1"/>
  <c r="F8" i="5"/>
  <c r="B7" i="16" s="1"/>
  <c r="P7" i="5"/>
  <c r="O7" i="5"/>
  <c r="N7" i="5"/>
  <c r="M7" i="5"/>
  <c r="L7" i="5"/>
  <c r="K7" i="5"/>
  <c r="J7" i="5"/>
  <c r="I7" i="5"/>
  <c r="I2" i="5"/>
  <c r="B5" i="16" s="1"/>
  <c r="E2" i="5"/>
  <c r="F168" i="5"/>
  <c r="F161" i="5"/>
  <c r="F154" i="5"/>
  <c r="F147" i="5"/>
  <c r="V93" i="5"/>
  <c r="F138" i="5" s="1"/>
  <c r="F167" i="5" s="1"/>
  <c r="V73" i="5"/>
  <c r="N133" i="5" s="1"/>
  <c r="N160" i="5" s="1"/>
  <c r="V53" i="5"/>
  <c r="N128" i="5" s="1"/>
  <c r="N153" i="5" s="1"/>
  <c r="V33" i="5"/>
  <c r="N123" i="5"/>
  <c r="N146" i="5"/>
  <c r="E82" i="1"/>
  <c r="D166" i="1" s="1"/>
  <c r="E62" i="1"/>
  <c r="D159" i="1" s="1"/>
  <c r="E42" i="1"/>
  <c r="D152" i="1" s="1"/>
  <c r="E22" i="1"/>
  <c r="D145" i="1" s="1"/>
  <c r="F15" i="1"/>
  <c r="B30" i="16" s="1"/>
  <c r="B46" i="16" s="1"/>
  <c r="F14" i="1"/>
  <c r="B29" i="16" s="1"/>
  <c r="B45" i="16" s="1"/>
  <c r="F13" i="1"/>
  <c r="B28" i="16" s="1"/>
  <c r="B44" i="16" s="1"/>
  <c r="F12" i="1"/>
  <c r="B27" i="16" s="1"/>
  <c r="B43" i="16" s="1"/>
  <c r="F11" i="1"/>
  <c r="B26" i="16" s="1"/>
  <c r="B42" i="16" s="1"/>
  <c r="F10" i="1"/>
  <c r="B25" i="16" s="1"/>
  <c r="B41" i="16" s="1"/>
  <c r="F9" i="1"/>
  <c r="B24" i="16" s="1"/>
  <c r="B40" i="16" s="1"/>
  <c r="F8" i="1"/>
  <c r="B23" i="16" s="1"/>
  <c r="B39" i="16" s="1"/>
  <c r="Q7" i="1"/>
  <c r="P7" i="1"/>
  <c r="O7" i="1"/>
  <c r="N7" i="1"/>
  <c r="M7" i="1"/>
  <c r="L7" i="1"/>
  <c r="J7" i="1"/>
  <c r="I7" i="1"/>
  <c r="E2" i="1"/>
  <c r="F168" i="1"/>
  <c r="F161" i="1"/>
  <c r="F154" i="1"/>
  <c r="F147" i="1"/>
  <c r="V93" i="1"/>
  <c r="F138" i="1" s="1"/>
  <c r="F167" i="1" s="1"/>
  <c r="V73" i="1"/>
  <c r="N133" i="1" s="1"/>
  <c r="N160" i="1" s="1"/>
  <c r="V53" i="1"/>
  <c r="F128" i="1" s="1"/>
  <c r="F153" i="1" s="1"/>
  <c r="V33" i="1"/>
  <c r="F123" i="1" s="1"/>
  <c r="F146" i="1" s="1"/>
  <c r="N123" i="1"/>
  <c r="N146" i="1" s="1"/>
  <c r="F133" i="5"/>
  <c r="F160" i="5" s="1"/>
  <c r="F123" i="5"/>
  <c r="F146" i="5" s="1"/>
  <c r="D122" i="1"/>
  <c r="G189" i="19"/>
  <c r="G188" i="19"/>
  <c r="G187" i="19"/>
  <c r="G186" i="19"/>
  <c r="G185" i="19"/>
  <c r="G184" i="19"/>
  <c r="G183" i="19"/>
  <c r="G182" i="19"/>
  <c r="G181" i="19"/>
  <c r="G180" i="19"/>
  <c r="G179" i="19"/>
  <c r="G178" i="19"/>
  <c r="G177" i="19"/>
  <c r="G176" i="19"/>
  <c r="G175" i="19"/>
  <c r="G174" i="19"/>
  <c r="G173" i="19"/>
  <c r="G172" i="19"/>
  <c r="G171" i="19"/>
  <c r="G170" i="19"/>
  <c r="G169" i="19"/>
  <c r="G168" i="19"/>
  <c r="G167" i="19"/>
  <c r="G166" i="19"/>
  <c r="G165" i="19"/>
  <c r="G164" i="19"/>
  <c r="G163" i="19"/>
  <c r="G162" i="19"/>
  <c r="G161" i="19"/>
  <c r="G160" i="19"/>
  <c r="G159" i="19"/>
  <c r="G158" i="19"/>
  <c r="G157" i="19"/>
  <c r="G156" i="19"/>
  <c r="G155" i="19"/>
  <c r="G154" i="19"/>
  <c r="G153" i="19"/>
  <c r="G152" i="19"/>
  <c r="G151" i="19"/>
  <c r="G150" i="19"/>
  <c r="G149" i="19"/>
  <c r="G148" i="19"/>
  <c r="G147" i="19"/>
  <c r="G146" i="19"/>
  <c r="G145" i="19"/>
  <c r="G144" i="19"/>
  <c r="G143" i="19"/>
  <c r="G142" i="19"/>
  <c r="G141" i="19"/>
  <c r="G140" i="19"/>
  <c r="G139" i="19"/>
  <c r="G138" i="19"/>
  <c r="G137" i="19"/>
  <c r="G136" i="19"/>
  <c r="G135" i="19"/>
  <c r="G134" i="19"/>
  <c r="G133" i="19"/>
  <c r="G132" i="19"/>
  <c r="G131" i="19"/>
  <c r="G130" i="19"/>
  <c r="G129" i="19"/>
  <c r="G128" i="19"/>
  <c r="G127" i="19"/>
  <c r="G126" i="19"/>
  <c r="G125" i="19"/>
  <c r="G124" i="19"/>
  <c r="G123" i="19"/>
  <c r="G122" i="19"/>
  <c r="G121" i="19"/>
  <c r="G120" i="19"/>
  <c r="G119" i="19"/>
  <c r="G118" i="19"/>
  <c r="G117" i="19"/>
  <c r="G116" i="19"/>
  <c r="G115" i="19"/>
  <c r="G114" i="19"/>
  <c r="G113" i="19"/>
  <c r="G112" i="19"/>
  <c r="G111" i="19"/>
  <c r="G110" i="19"/>
  <c r="G109" i="19"/>
  <c r="G108" i="19"/>
  <c r="G107" i="19"/>
  <c r="G106" i="19"/>
  <c r="G105" i="19"/>
  <c r="G104" i="19"/>
  <c r="G103" i="19"/>
  <c r="G102" i="19"/>
  <c r="G101" i="19"/>
  <c r="G100" i="19"/>
  <c r="G99" i="19"/>
  <c r="G98" i="19"/>
  <c r="G97" i="19"/>
  <c r="G96" i="19"/>
  <c r="G95" i="19"/>
  <c r="G94" i="19"/>
  <c r="G93" i="19"/>
  <c r="G92" i="19"/>
  <c r="G91" i="19"/>
  <c r="G90" i="19"/>
  <c r="G89" i="19"/>
  <c r="G88" i="19"/>
  <c r="G87" i="19"/>
  <c r="G86" i="19"/>
  <c r="G85" i="19"/>
  <c r="G84" i="19"/>
  <c r="G83" i="19"/>
  <c r="G82" i="19"/>
  <c r="G81" i="19"/>
  <c r="G80" i="19"/>
  <c r="G79" i="19"/>
  <c r="G78" i="19"/>
  <c r="G77" i="19"/>
  <c r="G76" i="19"/>
  <c r="G75" i="19"/>
  <c r="G74" i="19"/>
  <c r="G73" i="19"/>
  <c r="G72" i="19"/>
  <c r="G71" i="19"/>
  <c r="G70" i="19"/>
  <c r="G69" i="19"/>
  <c r="G68" i="19"/>
  <c r="G67" i="19"/>
  <c r="G66" i="19"/>
  <c r="G65" i="19"/>
  <c r="G64" i="19"/>
  <c r="G63" i="19"/>
  <c r="G62" i="19"/>
  <c r="G61" i="19"/>
  <c r="G60" i="19"/>
  <c r="G59" i="19"/>
  <c r="G58" i="19"/>
  <c r="G57" i="19"/>
  <c r="G56" i="19"/>
  <c r="G55" i="19"/>
  <c r="G54" i="19"/>
  <c r="G53" i="19"/>
  <c r="G52" i="19"/>
  <c r="G51" i="19"/>
  <c r="G50" i="19"/>
  <c r="G49" i="19"/>
  <c r="G48" i="19"/>
  <c r="G47" i="19"/>
  <c r="G46" i="19"/>
  <c r="G45" i="19"/>
  <c r="G44" i="19"/>
  <c r="G43" i="19"/>
  <c r="G42" i="19"/>
  <c r="G41" i="19"/>
  <c r="G40" i="19"/>
  <c r="G39" i="19"/>
  <c r="G38" i="19"/>
  <c r="G37" i="19"/>
  <c r="G36" i="19"/>
  <c r="G35" i="19"/>
  <c r="G34" i="19"/>
  <c r="G33" i="19"/>
  <c r="G32" i="19"/>
  <c r="G31" i="19"/>
  <c r="G30" i="19"/>
  <c r="G29" i="19"/>
  <c r="G28" i="19"/>
  <c r="G27" i="19"/>
  <c r="G26" i="19"/>
  <c r="G25" i="19"/>
  <c r="G24" i="19"/>
  <c r="G23" i="19"/>
  <c r="G22" i="19"/>
  <c r="G21" i="19"/>
  <c r="G20" i="19"/>
  <c r="G19" i="19"/>
  <c r="G18" i="19"/>
  <c r="G17" i="19"/>
  <c r="G16" i="19"/>
  <c r="G15" i="19"/>
  <c r="F14" i="19"/>
  <c r="F3" i="19" s="1"/>
  <c r="E14" i="19"/>
  <c r="E3" i="19" s="1"/>
  <c r="B12" i="19"/>
  <c r="B11" i="19"/>
  <c r="B10" i="19"/>
  <c r="B9" i="19"/>
  <c r="B8" i="19"/>
  <c r="B7" i="19"/>
  <c r="B6" i="19"/>
  <c r="B5" i="19"/>
  <c r="F4" i="19"/>
  <c r="H15" i="1" s="1"/>
  <c r="E4" i="19"/>
  <c r="H15" i="5" s="1"/>
  <c r="F2" i="19"/>
  <c r="E2" i="19"/>
  <c r="G189" i="18"/>
  <c r="G188" i="18"/>
  <c r="G187" i="18"/>
  <c r="G186" i="18"/>
  <c r="G185" i="18"/>
  <c r="G184" i="18"/>
  <c r="G183" i="18"/>
  <c r="G182" i="18"/>
  <c r="G181" i="18"/>
  <c r="G180" i="18"/>
  <c r="G179" i="18"/>
  <c r="G178" i="18"/>
  <c r="G177" i="18"/>
  <c r="G176" i="18"/>
  <c r="G175" i="18"/>
  <c r="G174" i="18"/>
  <c r="G173" i="18"/>
  <c r="G172" i="18"/>
  <c r="G171" i="18"/>
  <c r="G170" i="18"/>
  <c r="G169" i="18"/>
  <c r="G168" i="18"/>
  <c r="G167" i="18"/>
  <c r="G166" i="18"/>
  <c r="G165" i="18"/>
  <c r="G164" i="18"/>
  <c r="G163" i="18"/>
  <c r="G162" i="18"/>
  <c r="G161" i="18"/>
  <c r="G160" i="18"/>
  <c r="G159" i="18"/>
  <c r="G158" i="18"/>
  <c r="G157" i="18"/>
  <c r="G156" i="18"/>
  <c r="G155" i="18"/>
  <c r="G154" i="18"/>
  <c r="G153" i="18"/>
  <c r="G152" i="18"/>
  <c r="G151" i="18"/>
  <c r="G150" i="18"/>
  <c r="G149" i="18"/>
  <c r="G148" i="18"/>
  <c r="G147" i="18"/>
  <c r="G146" i="18"/>
  <c r="G145" i="18"/>
  <c r="G144" i="18"/>
  <c r="G143" i="18"/>
  <c r="G142" i="18"/>
  <c r="G141" i="18"/>
  <c r="G140" i="18"/>
  <c r="G139" i="18"/>
  <c r="G138" i="18"/>
  <c r="G137" i="18"/>
  <c r="G136" i="18"/>
  <c r="G135" i="18"/>
  <c r="G134" i="18"/>
  <c r="G133" i="18"/>
  <c r="G132" i="18"/>
  <c r="G131" i="18"/>
  <c r="G130" i="18"/>
  <c r="G129" i="18"/>
  <c r="G128" i="18"/>
  <c r="G127" i="18"/>
  <c r="G126" i="18"/>
  <c r="G125" i="18"/>
  <c r="G124" i="18"/>
  <c r="G123" i="18"/>
  <c r="G122" i="18"/>
  <c r="G121" i="18"/>
  <c r="G120" i="18"/>
  <c r="G119" i="18"/>
  <c r="G118" i="18"/>
  <c r="G117" i="18"/>
  <c r="G116" i="18"/>
  <c r="G115" i="18"/>
  <c r="G114" i="18"/>
  <c r="G113" i="18"/>
  <c r="G112" i="18"/>
  <c r="G111" i="18"/>
  <c r="G110" i="18"/>
  <c r="G109" i="18"/>
  <c r="G108" i="18"/>
  <c r="G107" i="18"/>
  <c r="G106" i="18"/>
  <c r="G105" i="18"/>
  <c r="G104" i="18"/>
  <c r="G103" i="18"/>
  <c r="G102" i="18"/>
  <c r="G101" i="18"/>
  <c r="G100" i="18"/>
  <c r="G99" i="18"/>
  <c r="G98" i="18"/>
  <c r="G97" i="18"/>
  <c r="G96" i="18"/>
  <c r="G95" i="18"/>
  <c r="G94" i="18"/>
  <c r="G93" i="18"/>
  <c r="G92" i="18"/>
  <c r="G91" i="18"/>
  <c r="G90" i="18"/>
  <c r="G89" i="18"/>
  <c r="G88" i="18"/>
  <c r="G87" i="18"/>
  <c r="G86" i="18"/>
  <c r="G85" i="18"/>
  <c r="G84" i="18"/>
  <c r="G83" i="18"/>
  <c r="G82" i="18"/>
  <c r="G81" i="18"/>
  <c r="G80" i="18"/>
  <c r="G79" i="18"/>
  <c r="G78" i="18"/>
  <c r="G77" i="18"/>
  <c r="G76" i="18"/>
  <c r="G75" i="18"/>
  <c r="G74" i="18"/>
  <c r="G73" i="18"/>
  <c r="G72" i="18"/>
  <c r="G71" i="18"/>
  <c r="G70" i="18"/>
  <c r="G69" i="18"/>
  <c r="G68" i="18"/>
  <c r="G67" i="18"/>
  <c r="G66" i="18"/>
  <c r="G65" i="18"/>
  <c r="G64" i="18"/>
  <c r="G63" i="18"/>
  <c r="G62" i="18"/>
  <c r="G61" i="18"/>
  <c r="G60" i="18"/>
  <c r="G59" i="18"/>
  <c r="G58" i="18"/>
  <c r="G57" i="18"/>
  <c r="G56" i="18"/>
  <c r="G55" i="18"/>
  <c r="G54" i="18"/>
  <c r="G53" i="18"/>
  <c r="G52" i="18"/>
  <c r="G51" i="18"/>
  <c r="G50" i="18"/>
  <c r="G49" i="18"/>
  <c r="G48" i="18"/>
  <c r="G47" i="18"/>
  <c r="G46" i="18"/>
  <c r="G45" i="18"/>
  <c r="G44" i="18"/>
  <c r="G43" i="18"/>
  <c r="G42" i="18"/>
  <c r="G41" i="18"/>
  <c r="G40" i="18"/>
  <c r="G39" i="18"/>
  <c r="G38" i="18"/>
  <c r="G37" i="18"/>
  <c r="G36" i="18"/>
  <c r="G35" i="18"/>
  <c r="G34" i="18"/>
  <c r="G33" i="18"/>
  <c r="G32" i="18"/>
  <c r="G31" i="18"/>
  <c r="G30" i="18"/>
  <c r="G29" i="18"/>
  <c r="G28" i="18"/>
  <c r="G27" i="18"/>
  <c r="G26" i="18"/>
  <c r="G25" i="18"/>
  <c r="G24" i="18"/>
  <c r="G23" i="18"/>
  <c r="G22" i="18"/>
  <c r="G21" i="18"/>
  <c r="G20" i="18"/>
  <c r="G19" i="18"/>
  <c r="G18" i="18"/>
  <c r="G17" i="18"/>
  <c r="G16" i="18"/>
  <c r="G15" i="18"/>
  <c r="F14" i="18"/>
  <c r="F3" i="18" s="1"/>
  <c r="E14" i="18"/>
  <c r="E3" i="18" s="1"/>
  <c r="B12" i="18"/>
  <c r="B11" i="18"/>
  <c r="B10" i="18"/>
  <c r="B9" i="18"/>
  <c r="B8" i="18"/>
  <c r="B7" i="18"/>
  <c r="B6" i="18"/>
  <c r="I14" i="1"/>
  <c r="B5" i="18"/>
  <c r="F4" i="18"/>
  <c r="F6" i="18" s="1"/>
  <c r="E4" i="18"/>
  <c r="H14" i="5" s="1"/>
  <c r="F2" i="18"/>
  <c r="E2" i="18"/>
  <c r="G189" i="9"/>
  <c r="G188" i="9"/>
  <c r="G187" i="9"/>
  <c r="G186" i="9"/>
  <c r="G185" i="9"/>
  <c r="G184" i="9"/>
  <c r="G183" i="9"/>
  <c r="G182" i="9"/>
  <c r="G181" i="9"/>
  <c r="G180" i="9"/>
  <c r="G179" i="9"/>
  <c r="G178" i="9"/>
  <c r="G177" i="9"/>
  <c r="G176" i="9"/>
  <c r="G175" i="9"/>
  <c r="G174" i="9"/>
  <c r="G173" i="9"/>
  <c r="G172" i="9"/>
  <c r="G171" i="9"/>
  <c r="G170" i="9"/>
  <c r="G169" i="9"/>
  <c r="G168" i="9"/>
  <c r="G167" i="9"/>
  <c r="G166" i="9"/>
  <c r="G165" i="9"/>
  <c r="G164" i="9"/>
  <c r="G163" i="9"/>
  <c r="G162" i="9"/>
  <c r="G161" i="9"/>
  <c r="G160" i="9"/>
  <c r="G159" i="9"/>
  <c r="G158" i="9"/>
  <c r="G157" i="9"/>
  <c r="G156" i="9"/>
  <c r="G155" i="9"/>
  <c r="G154" i="9"/>
  <c r="G153" i="9"/>
  <c r="G152" i="9"/>
  <c r="G151" i="9"/>
  <c r="G150" i="9"/>
  <c r="G149" i="9"/>
  <c r="G148" i="9"/>
  <c r="G147" i="9"/>
  <c r="G146" i="9"/>
  <c r="G145" i="9"/>
  <c r="G144" i="9"/>
  <c r="G143" i="9"/>
  <c r="G142" i="9"/>
  <c r="G141" i="9"/>
  <c r="G140" i="9"/>
  <c r="G139" i="9"/>
  <c r="G138" i="9"/>
  <c r="G137" i="9"/>
  <c r="G136" i="9"/>
  <c r="G135" i="9"/>
  <c r="G134" i="9"/>
  <c r="G133" i="9"/>
  <c r="G132" i="9"/>
  <c r="G131" i="9"/>
  <c r="G130" i="9"/>
  <c r="G129" i="9"/>
  <c r="G128" i="9"/>
  <c r="G127" i="9"/>
  <c r="G126" i="9"/>
  <c r="G125" i="9"/>
  <c r="G124" i="9"/>
  <c r="G123" i="9"/>
  <c r="G122" i="9"/>
  <c r="G121" i="9"/>
  <c r="G120" i="9"/>
  <c r="G119" i="9"/>
  <c r="G118" i="9"/>
  <c r="G117" i="9"/>
  <c r="G116" i="9"/>
  <c r="G115" i="9"/>
  <c r="G114" i="9"/>
  <c r="G113" i="9"/>
  <c r="G112" i="9"/>
  <c r="G111" i="9"/>
  <c r="G110" i="9"/>
  <c r="G109" i="9"/>
  <c r="G108" i="9"/>
  <c r="G107" i="9"/>
  <c r="G106" i="9"/>
  <c r="G105" i="9"/>
  <c r="G104" i="9"/>
  <c r="G103" i="9"/>
  <c r="G102" i="9"/>
  <c r="G101" i="9"/>
  <c r="G100" i="9"/>
  <c r="G99" i="9"/>
  <c r="G98" i="9"/>
  <c r="G97" i="9"/>
  <c r="G96" i="9"/>
  <c r="G95" i="9"/>
  <c r="G94" i="9"/>
  <c r="G93" i="9"/>
  <c r="G92" i="9"/>
  <c r="G91" i="9"/>
  <c r="G90" i="9"/>
  <c r="G89" i="9"/>
  <c r="G88" i="9"/>
  <c r="G87" i="9"/>
  <c r="G86" i="9"/>
  <c r="G85" i="9"/>
  <c r="G84" i="9"/>
  <c r="G83" i="9"/>
  <c r="G82" i="9"/>
  <c r="G81" i="9"/>
  <c r="G80" i="9"/>
  <c r="G79" i="9"/>
  <c r="G78" i="9"/>
  <c r="G77" i="9"/>
  <c r="G76" i="9"/>
  <c r="G75" i="9"/>
  <c r="G74" i="9"/>
  <c r="G73" i="9"/>
  <c r="G72" i="9"/>
  <c r="G71" i="9"/>
  <c r="G70" i="9"/>
  <c r="G69" i="9"/>
  <c r="G68" i="9"/>
  <c r="G67" i="9"/>
  <c r="G66" i="9"/>
  <c r="G65" i="9"/>
  <c r="G64" i="9"/>
  <c r="G63" i="9"/>
  <c r="G62" i="9"/>
  <c r="G61" i="9"/>
  <c r="G60" i="9"/>
  <c r="G59" i="9"/>
  <c r="G58" i="9"/>
  <c r="G57" i="9"/>
  <c r="G56" i="9"/>
  <c r="G55" i="9"/>
  <c r="G54" i="9"/>
  <c r="G53" i="9"/>
  <c r="G52" i="9"/>
  <c r="G51" i="9"/>
  <c r="G50" i="9"/>
  <c r="G49" i="9"/>
  <c r="G48" i="9"/>
  <c r="G47" i="9"/>
  <c r="G46" i="9"/>
  <c r="G45" i="9"/>
  <c r="G44" i="9"/>
  <c r="G43" i="9"/>
  <c r="G42" i="9"/>
  <c r="G41" i="9"/>
  <c r="G40" i="9"/>
  <c r="G39" i="9"/>
  <c r="G38" i="9"/>
  <c r="G37" i="9"/>
  <c r="G36" i="9"/>
  <c r="G35" i="9"/>
  <c r="G34" i="9"/>
  <c r="G33" i="9"/>
  <c r="G32" i="9"/>
  <c r="G31" i="9"/>
  <c r="G30" i="9"/>
  <c r="G29" i="9"/>
  <c r="G28" i="9"/>
  <c r="G27" i="9"/>
  <c r="G26" i="9"/>
  <c r="G25" i="9"/>
  <c r="G24" i="9"/>
  <c r="G23" i="9"/>
  <c r="G22" i="9"/>
  <c r="G21" i="9"/>
  <c r="G20" i="9"/>
  <c r="G19" i="9"/>
  <c r="G18" i="9"/>
  <c r="G17" i="9"/>
  <c r="G16" i="9"/>
  <c r="G15" i="9"/>
  <c r="F14" i="9"/>
  <c r="F3" i="9" s="1"/>
  <c r="E14" i="9"/>
  <c r="E3" i="9" s="1"/>
  <c r="B12" i="9"/>
  <c r="B11" i="9"/>
  <c r="B10" i="9"/>
  <c r="B9" i="9"/>
  <c r="B8" i="9"/>
  <c r="B7" i="9"/>
  <c r="B6" i="9"/>
  <c r="B5" i="9"/>
  <c r="F2" i="9"/>
  <c r="E2" i="9"/>
  <c r="G189" i="8"/>
  <c r="G188" i="8"/>
  <c r="G187" i="8"/>
  <c r="G186" i="8"/>
  <c r="G185" i="8"/>
  <c r="G184" i="8"/>
  <c r="G183" i="8"/>
  <c r="G182" i="8"/>
  <c r="G181" i="8"/>
  <c r="G180" i="8"/>
  <c r="G179" i="8"/>
  <c r="G178" i="8"/>
  <c r="G177" i="8"/>
  <c r="G176" i="8"/>
  <c r="G175" i="8"/>
  <c r="G174" i="8"/>
  <c r="G173" i="8"/>
  <c r="G172" i="8"/>
  <c r="G171" i="8"/>
  <c r="G170" i="8"/>
  <c r="G169" i="8"/>
  <c r="G168" i="8"/>
  <c r="G167" i="8"/>
  <c r="G166" i="8"/>
  <c r="G165" i="8"/>
  <c r="G164" i="8"/>
  <c r="G163" i="8"/>
  <c r="G162" i="8"/>
  <c r="G161" i="8"/>
  <c r="G160" i="8"/>
  <c r="G159" i="8"/>
  <c r="G158" i="8"/>
  <c r="G157" i="8"/>
  <c r="G156" i="8"/>
  <c r="G155" i="8"/>
  <c r="G154" i="8"/>
  <c r="G153" i="8"/>
  <c r="G152" i="8"/>
  <c r="G151" i="8"/>
  <c r="G150" i="8"/>
  <c r="G149" i="8"/>
  <c r="G148" i="8"/>
  <c r="G147" i="8"/>
  <c r="G146" i="8"/>
  <c r="G145" i="8"/>
  <c r="G144" i="8"/>
  <c r="G143" i="8"/>
  <c r="G142" i="8"/>
  <c r="G141" i="8"/>
  <c r="G140" i="8"/>
  <c r="G139" i="8"/>
  <c r="G138" i="8"/>
  <c r="G137" i="8"/>
  <c r="G136" i="8"/>
  <c r="G135" i="8"/>
  <c r="G134" i="8"/>
  <c r="G133" i="8"/>
  <c r="G132" i="8"/>
  <c r="G131" i="8"/>
  <c r="G130" i="8"/>
  <c r="G129" i="8"/>
  <c r="G128" i="8"/>
  <c r="G127" i="8"/>
  <c r="G126" i="8"/>
  <c r="G125" i="8"/>
  <c r="G124" i="8"/>
  <c r="G123" i="8"/>
  <c r="G122" i="8"/>
  <c r="G121" i="8"/>
  <c r="G120" i="8"/>
  <c r="G119" i="8"/>
  <c r="G118" i="8"/>
  <c r="G117" i="8"/>
  <c r="G116" i="8"/>
  <c r="G115" i="8"/>
  <c r="G114" i="8"/>
  <c r="G113" i="8"/>
  <c r="G112" i="8"/>
  <c r="G111" i="8"/>
  <c r="G110" i="8"/>
  <c r="G109" i="8"/>
  <c r="G108" i="8"/>
  <c r="G107" i="8"/>
  <c r="G106" i="8"/>
  <c r="G105" i="8"/>
  <c r="G104" i="8"/>
  <c r="G103" i="8"/>
  <c r="G102" i="8"/>
  <c r="G101" i="8"/>
  <c r="G100" i="8"/>
  <c r="G99" i="8"/>
  <c r="G98" i="8"/>
  <c r="G97" i="8"/>
  <c r="G96" i="8"/>
  <c r="G95" i="8"/>
  <c r="G94" i="8"/>
  <c r="G93" i="8"/>
  <c r="G92" i="8"/>
  <c r="G91" i="8"/>
  <c r="G90" i="8"/>
  <c r="G89" i="8"/>
  <c r="G88" i="8"/>
  <c r="G87" i="8"/>
  <c r="G86" i="8"/>
  <c r="G85" i="8"/>
  <c r="G84" i="8"/>
  <c r="G83" i="8"/>
  <c r="G82" i="8"/>
  <c r="G81" i="8"/>
  <c r="G80" i="8"/>
  <c r="G79" i="8"/>
  <c r="G78" i="8"/>
  <c r="G77" i="8"/>
  <c r="G76" i="8"/>
  <c r="G75" i="8"/>
  <c r="G74" i="8"/>
  <c r="G73" i="8"/>
  <c r="G72" i="8"/>
  <c r="G71" i="8"/>
  <c r="G70" i="8"/>
  <c r="G69" i="8"/>
  <c r="G68" i="8"/>
  <c r="G67" i="8"/>
  <c r="G66" i="8"/>
  <c r="G65" i="8"/>
  <c r="G64" i="8"/>
  <c r="G63" i="8"/>
  <c r="G62" i="8"/>
  <c r="G61" i="8"/>
  <c r="G60" i="8"/>
  <c r="G59" i="8"/>
  <c r="G58" i="8"/>
  <c r="G57" i="8"/>
  <c r="G56" i="8"/>
  <c r="G55" i="8"/>
  <c r="G54" i="8"/>
  <c r="G53" i="8"/>
  <c r="G52" i="8"/>
  <c r="G51" i="8"/>
  <c r="G50" i="8"/>
  <c r="G49" i="8"/>
  <c r="G48" i="8"/>
  <c r="G47" i="8"/>
  <c r="G46" i="8"/>
  <c r="G45" i="8"/>
  <c r="G44" i="8"/>
  <c r="G43" i="8"/>
  <c r="G42" i="8"/>
  <c r="G41" i="8"/>
  <c r="G40" i="8"/>
  <c r="G39" i="8"/>
  <c r="G38" i="8"/>
  <c r="G37" i="8"/>
  <c r="G36" i="8"/>
  <c r="G35" i="8"/>
  <c r="G34" i="8"/>
  <c r="G33" i="8"/>
  <c r="G32" i="8"/>
  <c r="G31" i="8"/>
  <c r="G30" i="8"/>
  <c r="G29" i="8"/>
  <c r="G28" i="8"/>
  <c r="G27" i="8"/>
  <c r="G26" i="8"/>
  <c r="G25" i="8"/>
  <c r="G24" i="8"/>
  <c r="G23" i="8"/>
  <c r="G22" i="8"/>
  <c r="G21" i="8"/>
  <c r="G20" i="8"/>
  <c r="G19" i="8"/>
  <c r="G18" i="8"/>
  <c r="G17" i="8"/>
  <c r="G16" i="8"/>
  <c r="G15" i="8"/>
  <c r="F14" i="8"/>
  <c r="F3" i="8" s="1"/>
  <c r="E14" i="8"/>
  <c r="E3" i="8" s="1"/>
  <c r="B12" i="8"/>
  <c r="B11" i="8"/>
  <c r="B10" i="8"/>
  <c r="B9" i="8"/>
  <c r="B8" i="8"/>
  <c r="B7" i="8"/>
  <c r="B6" i="8"/>
  <c r="B5" i="8"/>
  <c r="F2" i="8"/>
  <c r="E2" i="8"/>
  <c r="G189" i="7"/>
  <c r="G188" i="7"/>
  <c r="G187" i="7"/>
  <c r="G186" i="7"/>
  <c r="G185" i="7"/>
  <c r="G184" i="7"/>
  <c r="G183" i="7"/>
  <c r="G182" i="7"/>
  <c r="G181" i="7"/>
  <c r="G180" i="7"/>
  <c r="G179" i="7"/>
  <c r="G178" i="7"/>
  <c r="G177" i="7"/>
  <c r="G176" i="7"/>
  <c r="G175" i="7"/>
  <c r="G174" i="7"/>
  <c r="G173" i="7"/>
  <c r="G172" i="7"/>
  <c r="G171" i="7"/>
  <c r="G170" i="7"/>
  <c r="G169" i="7"/>
  <c r="G168" i="7"/>
  <c r="G167" i="7"/>
  <c r="G166" i="7"/>
  <c r="G165" i="7"/>
  <c r="G164" i="7"/>
  <c r="G163" i="7"/>
  <c r="G162" i="7"/>
  <c r="G161" i="7"/>
  <c r="G160" i="7"/>
  <c r="G159" i="7"/>
  <c r="G158" i="7"/>
  <c r="G157" i="7"/>
  <c r="G156" i="7"/>
  <c r="G155" i="7"/>
  <c r="G154" i="7"/>
  <c r="G153" i="7"/>
  <c r="G152" i="7"/>
  <c r="G151" i="7"/>
  <c r="G150" i="7"/>
  <c r="G149" i="7"/>
  <c r="G148" i="7"/>
  <c r="G147" i="7"/>
  <c r="G146" i="7"/>
  <c r="G145" i="7"/>
  <c r="G144" i="7"/>
  <c r="G143" i="7"/>
  <c r="G142" i="7"/>
  <c r="G141" i="7"/>
  <c r="G140" i="7"/>
  <c r="G139" i="7"/>
  <c r="G138" i="7"/>
  <c r="G137" i="7"/>
  <c r="G136" i="7"/>
  <c r="G135" i="7"/>
  <c r="G134" i="7"/>
  <c r="G133" i="7"/>
  <c r="G132" i="7"/>
  <c r="G131" i="7"/>
  <c r="G130" i="7"/>
  <c r="G129" i="7"/>
  <c r="G128" i="7"/>
  <c r="G127" i="7"/>
  <c r="G126" i="7"/>
  <c r="G125" i="7"/>
  <c r="G124" i="7"/>
  <c r="G123" i="7"/>
  <c r="G122" i="7"/>
  <c r="G121" i="7"/>
  <c r="G120" i="7"/>
  <c r="G119" i="7"/>
  <c r="G118" i="7"/>
  <c r="G117" i="7"/>
  <c r="G116" i="7"/>
  <c r="G115" i="7"/>
  <c r="G114" i="7"/>
  <c r="G113" i="7"/>
  <c r="G112" i="7"/>
  <c r="G111" i="7"/>
  <c r="G110" i="7"/>
  <c r="G109" i="7"/>
  <c r="G108" i="7"/>
  <c r="G107" i="7"/>
  <c r="G106" i="7"/>
  <c r="G105" i="7"/>
  <c r="G104" i="7"/>
  <c r="G103" i="7"/>
  <c r="G102" i="7"/>
  <c r="G101" i="7"/>
  <c r="G100" i="7"/>
  <c r="G99" i="7"/>
  <c r="G98" i="7"/>
  <c r="G97" i="7"/>
  <c r="G96" i="7"/>
  <c r="G95" i="7"/>
  <c r="G94" i="7"/>
  <c r="G93" i="7"/>
  <c r="G92" i="7"/>
  <c r="G91" i="7"/>
  <c r="G90" i="7"/>
  <c r="G89" i="7"/>
  <c r="G88" i="7"/>
  <c r="G87" i="7"/>
  <c r="G86" i="7"/>
  <c r="G85" i="7"/>
  <c r="G84" i="7"/>
  <c r="G83" i="7"/>
  <c r="G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F14" i="7"/>
  <c r="F3" i="7" s="1"/>
  <c r="E14" i="7"/>
  <c r="E3" i="7" s="1"/>
  <c r="B12" i="7"/>
  <c r="B11" i="7"/>
  <c r="B10" i="7"/>
  <c r="B9" i="7"/>
  <c r="B8" i="7"/>
  <c r="B7" i="7"/>
  <c r="B6" i="7"/>
  <c r="B5" i="7"/>
  <c r="F2" i="7"/>
  <c r="E2" i="7"/>
  <c r="G189" i="6"/>
  <c r="G188" i="6"/>
  <c r="G187" i="6"/>
  <c r="G186" i="6"/>
  <c r="G185" i="6"/>
  <c r="G184" i="6"/>
  <c r="G183" i="6"/>
  <c r="G182" i="6"/>
  <c r="G181" i="6"/>
  <c r="G180" i="6"/>
  <c r="G179" i="6"/>
  <c r="G178" i="6"/>
  <c r="G177" i="6"/>
  <c r="G176" i="6"/>
  <c r="G175" i="6"/>
  <c r="G174" i="6"/>
  <c r="G173" i="6"/>
  <c r="G172" i="6"/>
  <c r="G171" i="6"/>
  <c r="G170" i="6"/>
  <c r="G169" i="6"/>
  <c r="G168" i="6"/>
  <c r="G167" i="6"/>
  <c r="G166" i="6"/>
  <c r="G165" i="6"/>
  <c r="G164" i="6"/>
  <c r="G163" i="6"/>
  <c r="G162" i="6"/>
  <c r="G161" i="6"/>
  <c r="G160" i="6"/>
  <c r="G159" i="6"/>
  <c r="G158" i="6"/>
  <c r="G157" i="6"/>
  <c r="G156" i="6"/>
  <c r="G155" i="6"/>
  <c r="G154" i="6"/>
  <c r="G153" i="6"/>
  <c r="G152" i="6"/>
  <c r="G151" i="6"/>
  <c r="G150" i="6"/>
  <c r="G149" i="6"/>
  <c r="G148" i="6"/>
  <c r="G147" i="6"/>
  <c r="G146" i="6"/>
  <c r="G145" i="6"/>
  <c r="G144" i="6"/>
  <c r="G143" i="6"/>
  <c r="G142" i="6"/>
  <c r="G141" i="6"/>
  <c r="G140" i="6"/>
  <c r="G139" i="6"/>
  <c r="G138" i="6"/>
  <c r="G137" i="6"/>
  <c r="G136" i="6"/>
  <c r="G135" i="6"/>
  <c r="G134" i="6"/>
  <c r="G133" i="6"/>
  <c r="G132" i="6"/>
  <c r="G131" i="6"/>
  <c r="G130" i="6"/>
  <c r="G129" i="6"/>
  <c r="G128" i="6"/>
  <c r="G127" i="6"/>
  <c r="G126" i="6"/>
  <c r="G125" i="6"/>
  <c r="G124" i="6"/>
  <c r="G123" i="6"/>
  <c r="G122" i="6"/>
  <c r="G121" i="6"/>
  <c r="G120" i="6"/>
  <c r="G119" i="6"/>
  <c r="G118" i="6"/>
  <c r="G117" i="6"/>
  <c r="G116" i="6"/>
  <c r="G115" i="6"/>
  <c r="G114" i="6"/>
  <c r="G113" i="6"/>
  <c r="G112" i="6"/>
  <c r="G111" i="6"/>
  <c r="G110" i="6"/>
  <c r="G109" i="6"/>
  <c r="G108" i="6"/>
  <c r="G107" i="6"/>
  <c r="G106" i="6"/>
  <c r="G105" i="6"/>
  <c r="G104" i="6"/>
  <c r="G103" i="6"/>
  <c r="G102" i="6"/>
  <c r="G101" i="6"/>
  <c r="G100" i="6"/>
  <c r="G99" i="6"/>
  <c r="G98" i="6"/>
  <c r="G97" i="6"/>
  <c r="G96" i="6"/>
  <c r="G95" i="6"/>
  <c r="G94" i="6"/>
  <c r="G93" i="6"/>
  <c r="G92" i="6"/>
  <c r="G91" i="6"/>
  <c r="G90" i="6"/>
  <c r="G89" i="6"/>
  <c r="G88" i="6"/>
  <c r="G87" i="6"/>
  <c r="G86" i="6"/>
  <c r="G85" i="6"/>
  <c r="G84" i="6"/>
  <c r="G83" i="6"/>
  <c r="G82" i="6"/>
  <c r="G81" i="6"/>
  <c r="G80" i="6"/>
  <c r="G79" i="6"/>
  <c r="G78" i="6"/>
  <c r="G77" i="6"/>
  <c r="G76" i="6"/>
  <c r="G75" i="6"/>
  <c r="G74" i="6"/>
  <c r="G73" i="6"/>
  <c r="G72" i="6"/>
  <c r="G71" i="6"/>
  <c r="G70" i="6"/>
  <c r="G69" i="6"/>
  <c r="G68" i="6"/>
  <c r="G67" i="6"/>
  <c r="G66" i="6"/>
  <c r="G65" i="6"/>
  <c r="G64" i="6"/>
  <c r="G63" i="6"/>
  <c r="G62" i="6"/>
  <c r="G61" i="6"/>
  <c r="G60" i="6"/>
  <c r="G59" i="6"/>
  <c r="G58" i="6"/>
  <c r="G57" i="6"/>
  <c r="G56" i="6"/>
  <c r="G55" i="6"/>
  <c r="G54" i="6"/>
  <c r="G53" i="6"/>
  <c r="G52" i="6"/>
  <c r="G51" i="6"/>
  <c r="G50" i="6"/>
  <c r="G49" i="6"/>
  <c r="G48" i="6"/>
  <c r="G47" i="6"/>
  <c r="G46" i="6"/>
  <c r="G45" i="6"/>
  <c r="G44" i="6"/>
  <c r="G43" i="6"/>
  <c r="G42" i="6"/>
  <c r="G41" i="6"/>
  <c r="G40" i="6"/>
  <c r="G39" i="6"/>
  <c r="G38" i="6"/>
  <c r="G37" i="6"/>
  <c r="G36" i="6"/>
  <c r="G35" i="6"/>
  <c r="G34" i="6"/>
  <c r="G33" i="6"/>
  <c r="G32" i="6"/>
  <c r="G31" i="6"/>
  <c r="G30" i="6"/>
  <c r="G29" i="6"/>
  <c r="G28" i="6"/>
  <c r="G27" i="6"/>
  <c r="G26" i="6"/>
  <c r="G25" i="6"/>
  <c r="G24" i="6"/>
  <c r="G23" i="6"/>
  <c r="G22" i="6"/>
  <c r="G21" i="6"/>
  <c r="G20" i="6"/>
  <c r="G19" i="6"/>
  <c r="G18" i="6"/>
  <c r="G17" i="6"/>
  <c r="G16" i="6"/>
  <c r="G15" i="6"/>
  <c r="F14" i="6"/>
  <c r="F3" i="6" s="1"/>
  <c r="E14" i="6"/>
  <c r="E3" i="6" s="1"/>
  <c r="B12" i="6"/>
  <c r="B11" i="6"/>
  <c r="B10" i="6"/>
  <c r="B9" i="6"/>
  <c r="B8" i="6"/>
  <c r="B7" i="6"/>
  <c r="B6" i="6"/>
  <c r="B5" i="6"/>
  <c r="F2" i="6"/>
  <c r="E2" i="6"/>
  <c r="G189" i="3"/>
  <c r="G188" i="3"/>
  <c r="G187" i="3"/>
  <c r="G186" i="3"/>
  <c r="G185" i="3"/>
  <c r="G184" i="3"/>
  <c r="G183" i="3"/>
  <c r="G182" i="3"/>
  <c r="G181" i="3"/>
  <c r="G180" i="3"/>
  <c r="G179" i="3"/>
  <c r="G178" i="3"/>
  <c r="G177" i="3"/>
  <c r="G176" i="3"/>
  <c r="G175" i="3"/>
  <c r="G174" i="3"/>
  <c r="G173" i="3"/>
  <c r="G172" i="3"/>
  <c r="G171" i="3"/>
  <c r="G170" i="3"/>
  <c r="G169" i="3"/>
  <c r="G168" i="3"/>
  <c r="G167" i="3"/>
  <c r="G166" i="3"/>
  <c r="G165" i="3"/>
  <c r="G164" i="3"/>
  <c r="G163" i="3"/>
  <c r="G162" i="3"/>
  <c r="G161" i="3"/>
  <c r="G160" i="3"/>
  <c r="G159" i="3"/>
  <c r="G158" i="3"/>
  <c r="G157" i="3"/>
  <c r="G156" i="3"/>
  <c r="G155" i="3"/>
  <c r="G154" i="3"/>
  <c r="G153" i="3"/>
  <c r="G152" i="3"/>
  <c r="G151" i="3"/>
  <c r="G150" i="3"/>
  <c r="G149" i="3"/>
  <c r="G148" i="3"/>
  <c r="G147" i="3"/>
  <c r="G146" i="3"/>
  <c r="G145" i="3"/>
  <c r="G144" i="3"/>
  <c r="G143" i="3"/>
  <c r="G142" i="3"/>
  <c r="G141" i="3"/>
  <c r="G140" i="3"/>
  <c r="G139" i="3"/>
  <c r="G138" i="3"/>
  <c r="G137" i="3"/>
  <c r="G136" i="3"/>
  <c r="G135" i="3"/>
  <c r="G134" i="3"/>
  <c r="G133" i="3"/>
  <c r="G132" i="3"/>
  <c r="G131" i="3"/>
  <c r="G130" i="3"/>
  <c r="G129" i="3"/>
  <c r="G128" i="3"/>
  <c r="G127" i="3"/>
  <c r="G126" i="3"/>
  <c r="G125" i="3"/>
  <c r="G124" i="3"/>
  <c r="G123" i="3"/>
  <c r="G122" i="3"/>
  <c r="G121" i="3"/>
  <c r="G120" i="3"/>
  <c r="G119" i="3"/>
  <c r="G118" i="3"/>
  <c r="G117" i="3"/>
  <c r="G116" i="3"/>
  <c r="G115" i="3"/>
  <c r="G114" i="3"/>
  <c r="G113" i="3"/>
  <c r="G112" i="3"/>
  <c r="G111" i="3"/>
  <c r="G110" i="3"/>
  <c r="G109" i="3"/>
  <c r="G108" i="3"/>
  <c r="G107" i="3"/>
  <c r="G106" i="3"/>
  <c r="G105" i="3"/>
  <c r="G104" i="3"/>
  <c r="G103" i="3"/>
  <c r="G102" i="3"/>
  <c r="G101" i="3"/>
  <c r="G100" i="3"/>
  <c r="G99" i="3"/>
  <c r="G98" i="3"/>
  <c r="G97" i="3"/>
  <c r="G96" i="3"/>
  <c r="G95" i="3"/>
  <c r="G94" i="3"/>
  <c r="G93" i="3"/>
  <c r="G92" i="3"/>
  <c r="G91" i="3"/>
  <c r="G90" i="3"/>
  <c r="G89" i="3"/>
  <c r="G88" i="3"/>
  <c r="G87" i="3"/>
  <c r="G86" i="3"/>
  <c r="G85" i="3"/>
  <c r="G84" i="3"/>
  <c r="G83" i="3"/>
  <c r="G82" i="3"/>
  <c r="G81" i="3"/>
  <c r="G80" i="3"/>
  <c r="G79" i="3"/>
  <c r="G78" i="3"/>
  <c r="G77" i="3"/>
  <c r="G76" i="3"/>
  <c r="G75" i="3"/>
  <c r="G74" i="3"/>
  <c r="G73" i="3"/>
  <c r="G72" i="3"/>
  <c r="G71" i="3"/>
  <c r="G70" i="3"/>
  <c r="G69" i="3"/>
  <c r="G68" i="3"/>
  <c r="G67" i="3"/>
  <c r="G66" i="3"/>
  <c r="G65" i="3"/>
  <c r="G64"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F14" i="3"/>
  <c r="F3" i="3" s="1"/>
  <c r="E14" i="3"/>
  <c r="E3" i="3" s="1"/>
  <c r="B12" i="3"/>
  <c r="B11" i="3"/>
  <c r="B10" i="3"/>
  <c r="B9" i="3"/>
  <c r="B8" i="3"/>
  <c r="B7" i="3"/>
  <c r="B6" i="3"/>
  <c r="B5" i="3"/>
  <c r="F2" i="3"/>
  <c r="E2" i="3"/>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64" i="2"/>
  <c r="G163" i="2"/>
  <c r="G162" i="2"/>
  <c r="G161" i="2"/>
  <c r="G160" i="2"/>
  <c r="G159" i="2"/>
  <c r="G158" i="2"/>
  <c r="G157" i="2"/>
  <c r="G156" i="2"/>
  <c r="G155" i="2"/>
  <c r="G154" i="2"/>
  <c r="G153" i="2"/>
  <c r="G152" i="2"/>
  <c r="G151" i="2"/>
  <c r="G150" i="2"/>
  <c r="G149" i="2"/>
  <c r="G148" i="2"/>
  <c r="G147" i="2"/>
  <c r="G146" i="2"/>
  <c r="G145" i="2"/>
  <c r="G144" i="2"/>
  <c r="G143" i="2"/>
  <c r="G142" i="2"/>
  <c r="G141" i="2"/>
  <c r="G140" i="2"/>
  <c r="G139" i="2"/>
  <c r="G138" i="2"/>
  <c r="G137" i="2"/>
  <c r="G136" i="2"/>
  <c r="G135" i="2"/>
  <c r="G134" i="2"/>
  <c r="G133" i="2"/>
  <c r="G132" i="2"/>
  <c r="G131" i="2"/>
  <c r="G130" i="2"/>
  <c r="G129" i="2"/>
  <c r="G128" i="2"/>
  <c r="G127" i="2"/>
  <c r="G126" i="2"/>
  <c r="G125" i="2"/>
  <c r="G124" i="2"/>
  <c r="G123" i="2"/>
  <c r="G122" i="2"/>
  <c r="G121" i="2"/>
  <c r="G120" i="2"/>
  <c r="G119" i="2"/>
  <c r="G118" i="2"/>
  <c r="G117" i="2"/>
  <c r="G116" i="2"/>
  <c r="G115" i="2"/>
  <c r="G114" i="2"/>
  <c r="G113" i="2"/>
  <c r="G112" i="2"/>
  <c r="G111" i="2"/>
  <c r="G110" i="2"/>
  <c r="G109" i="2"/>
  <c r="G108" i="2"/>
  <c r="G107" i="2"/>
  <c r="G106" i="2"/>
  <c r="G105" i="2"/>
  <c r="G104" i="2"/>
  <c r="G103" i="2"/>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1" i="2"/>
  <c r="G44" i="2"/>
  <c r="G43" i="2"/>
  <c r="G42" i="2"/>
  <c r="G40" i="2"/>
  <c r="G39" i="2"/>
  <c r="G38" i="2"/>
  <c r="G37" i="2"/>
  <c r="G36" i="2"/>
  <c r="G35" i="2"/>
  <c r="G34" i="2"/>
  <c r="G33" i="2"/>
  <c r="G32" i="2"/>
  <c r="G31" i="2"/>
  <c r="G30" i="2"/>
  <c r="G29" i="2"/>
  <c r="G28" i="2"/>
  <c r="G27" i="2"/>
  <c r="G26" i="2"/>
  <c r="G25" i="2"/>
  <c r="G24" i="2"/>
  <c r="G23" i="2"/>
  <c r="G22" i="2"/>
  <c r="G21" i="2"/>
  <c r="G20" i="2"/>
  <c r="G19" i="2"/>
  <c r="G18" i="2"/>
  <c r="G17" i="2"/>
  <c r="G16" i="2"/>
  <c r="G15" i="2"/>
  <c r="F14" i="2"/>
  <c r="F3" i="2" s="1"/>
  <c r="E14" i="2"/>
  <c r="E3" i="2" s="1"/>
  <c r="B12" i="2"/>
  <c r="B11" i="2"/>
  <c r="B10" i="2"/>
  <c r="B9" i="2"/>
  <c r="B8" i="2"/>
  <c r="B7" i="2"/>
  <c r="B6" i="2"/>
  <c r="B5" i="2"/>
  <c r="F2" i="2"/>
  <c r="E2" i="2"/>
  <c r="F1" i="2"/>
  <c r="I15" i="1"/>
  <c r="G4" i="18"/>
  <c r="F6" i="19"/>
  <c r="G4" i="7"/>
  <c r="F6" i="7"/>
  <c r="F6" i="3"/>
  <c r="G4" i="2"/>
  <c r="F6" i="6"/>
  <c r="F8" i="18"/>
  <c r="L14" i="1"/>
  <c r="M14" i="1" s="1"/>
  <c r="D29" i="16" s="1"/>
  <c r="F45" i="16" s="1"/>
  <c r="L15" i="1"/>
  <c r="M15" i="1" s="1"/>
  <c r="D30" i="16" s="1"/>
  <c r="F46" i="16" s="1"/>
  <c r="F6" i="8"/>
  <c r="M9" i="1"/>
  <c r="D24" i="16" s="1"/>
  <c r="F40" i="16" s="1"/>
  <c r="M12" i="1"/>
  <c r="D27" i="16" s="1"/>
  <c r="F43" i="16" s="1"/>
  <c r="M13" i="1"/>
  <c r="D28" i="16" s="1"/>
  <c r="F44" i="16" s="1"/>
  <c r="F8" i="9"/>
  <c r="F8" i="8"/>
  <c r="F8" i="6"/>
  <c r="F8" i="3"/>
  <c r="Q15" i="4"/>
  <c r="E6" i="16" s="1"/>
  <c r="Q16" i="4"/>
  <c r="F6" i="16" s="1"/>
  <c r="F22" i="16" s="1"/>
  <c r="Q14" i="4"/>
  <c r="D6" i="16"/>
  <c r="D22" i="16" s="1"/>
  <c r="Q13" i="4"/>
  <c r="C6" i="16" s="1"/>
  <c r="S12" i="4"/>
  <c r="T21" i="4"/>
  <c r="S17" i="4"/>
  <c r="S18" i="4"/>
  <c r="C37" i="16"/>
  <c r="B21" i="16"/>
  <c r="S5" i="4"/>
  <c r="S6" i="4"/>
  <c r="S7" i="4"/>
  <c r="S8" i="4"/>
  <c r="S9" i="4"/>
  <c r="S10" i="4"/>
  <c r="S11" i="4"/>
  <c r="S13" i="4"/>
  <c r="S4" i="4"/>
  <c r="H14" i="1" l="1"/>
  <c r="J14" i="1" s="1"/>
  <c r="C29" i="16" s="1"/>
  <c r="D45" i="16" s="1"/>
  <c r="P9" i="3"/>
  <c r="J164" i="3"/>
  <c r="J130" i="3"/>
  <c r="K164" i="6"/>
  <c r="K161" i="6"/>
  <c r="K148" i="6"/>
  <c r="O144" i="6"/>
  <c r="K141" i="6"/>
  <c r="O136" i="6"/>
  <c r="K135" i="6"/>
  <c r="K125" i="6"/>
  <c r="O122" i="6"/>
  <c r="K121" i="6"/>
  <c r="K114" i="6"/>
  <c r="O112" i="6"/>
  <c r="K110" i="6"/>
  <c r="K105" i="6"/>
  <c r="O103" i="6"/>
  <c r="K102" i="6"/>
  <c r="K97" i="6"/>
  <c r="O95" i="6"/>
  <c r="K94" i="6"/>
  <c r="K89" i="6"/>
  <c r="O87" i="6"/>
  <c r="K86" i="6"/>
  <c r="K81" i="6"/>
  <c r="O79" i="6"/>
  <c r="K78" i="6"/>
  <c r="K73" i="6"/>
  <c r="O71" i="6"/>
  <c r="K70" i="6"/>
  <c r="K65" i="6"/>
  <c r="O63" i="6"/>
  <c r="K62" i="6"/>
  <c r="K57" i="6"/>
  <c r="O55" i="6"/>
  <c r="K54" i="6"/>
  <c r="K49" i="6"/>
  <c r="O47" i="6"/>
  <c r="K46" i="6"/>
  <c r="K41" i="6"/>
  <c r="O39" i="6"/>
  <c r="K38" i="6"/>
  <c r="K33" i="6"/>
  <c r="O31" i="6"/>
  <c r="K30" i="6"/>
  <c r="K25" i="6"/>
  <c r="O23" i="6"/>
  <c r="O20" i="6"/>
  <c r="K159" i="6"/>
  <c r="K146" i="6"/>
  <c r="K129" i="6"/>
  <c r="O126" i="6"/>
  <c r="K124" i="6"/>
  <c r="K116" i="6"/>
  <c r="O114" i="6"/>
  <c r="K113" i="6"/>
  <c r="K107" i="6"/>
  <c r="O105" i="6"/>
  <c r="K104" i="6"/>
  <c r="K99" i="6"/>
  <c r="O97" i="6"/>
  <c r="K96" i="6"/>
  <c r="K91" i="6"/>
  <c r="O89" i="6"/>
  <c r="K88" i="6"/>
  <c r="K83" i="6"/>
  <c r="M11" i="9"/>
  <c r="O152" i="20"/>
  <c r="O136" i="20"/>
  <c r="O120" i="20"/>
  <c r="K120" i="20"/>
  <c r="O119" i="20"/>
  <c r="K119" i="20"/>
  <c r="O118" i="20"/>
  <c r="K118" i="20"/>
  <c r="O117" i="20"/>
  <c r="K117" i="20"/>
  <c r="O116" i="20"/>
  <c r="K116" i="20"/>
  <c r="O115" i="20"/>
  <c r="K115" i="20"/>
  <c r="O114" i="20"/>
  <c r="K114" i="20"/>
  <c r="O113" i="20"/>
  <c r="K113" i="20"/>
  <c r="O112" i="20"/>
  <c r="K112" i="20"/>
  <c r="O111" i="20"/>
  <c r="K111" i="20"/>
  <c r="O110" i="20"/>
  <c r="K110" i="20"/>
  <c r="O109" i="20"/>
  <c r="K109" i="20"/>
  <c r="O108" i="20"/>
  <c r="K108" i="20"/>
  <c r="O107" i="20"/>
  <c r="K107" i="20"/>
  <c r="O106" i="20"/>
  <c r="K106" i="20"/>
  <c r="O105" i="20"/>
  <c r="K105" i="20"/>
  <c r="O104" i="20"/>
  <c r="K104" i="20"/>
  <c r="O103" i="20"/>
  <c r="K103" i="20"/>
  <c r="O102" i="20"/>
  <c r="K102" i="20"/>
  <c r="O101" i="20"/>
  <c r="K101" i="20"/>
  <c r="O100" i="20"/>
  <c r="K100" i="20"/>
  <c r="O99" i="20"/>
  <c r="K99" i="20"/>
  <c r="O98" i="20"/>
  <c r="K98" i="20"/>
  <c r="O97" i="20"/>
  <c r="K97" i="20"/>
  <c r="O96" i="20"/>
  <c r="K96" i="20"/>
  <c r="O95" i="20"/>
  <c r="K95" i="20"/>
  <c r="O94" i="20"/>
  <c r="K94" i="20"/>
  <c r="O93" i="20"/>
  <c r="K93" i="20"/>
  <c r="O92" i="20"/>
  <c r="K92" i="20"/>
  <c r="O91" i="20"/>
  <c r="K91" i="20"/>
  <c r="O90" i="20"/>
  <c r="K90" i="20"/>
  <c r="O89" i="20"/>
  <c r="K89" i="20"/>
  <c r="O88" i="20"/>
  <c r="K88" i="20"/>
  <c r="O87" i="20"/>
  <c r="K87" i="20"/>
  <c r="O86" i="20"/>
  <c r="K86" i="20"/>
  <c r="O85" i="20"/>
  <c r="K85" i="20"/>
  <c r="O84" i="20"/>
  <c r="K84" i="20"/>
  <c r="O83" i="20"/>
  <c r="K83" i="20"/>
  <c r="O82" i="20"/>
  <c r="K82" i="20"/>
  <c r="O81" i="20"/>
  <c r="K81" i="20"/>
  <c r="O80" i="20"/>
  <c r="K80" i="20"/>
  <c r="O148" i="20"/>
  <c r="O132" i="20"/>
  <c r="O144" i="20"/>
  <c r="O140" i="20"/>
  <c r="O160" i="20"/>
  <c r="O128" i="20"/>
  <c r="O79" i="20"/>
  <c r="K79" i="20"/>
  <c r="O78" i="20"/>
  <c r="K78" i="20"/>
  <c r="O77" i="20"/>
  <c r="K77" i="20"/>
  <c r="O76" i="20"/>
  <c r="K76" i="20"/>
  <c r="O75" i="20"/>
  <c r="K75" i="20"/>
  <c r="K9" i="20" s="1"/>
  <c r="O74" i="20"/>
  <c r="K74" i="20"/>
  <c r="O73" i="20"/>
  <c r="K73" i="20"/>
  <c r="O72" i="20"/>
  <c r="K72" i="20"/>
  <c r="O71" i="20"/>
  <c r="K71" i="20"/>
  <c r="O70" i="20"/>
  <c r="K70" i="20"/>
  <c r="O69" i="20"/>
  <c r="K69" i="20"/>
  <c r="O68" i="20"/>
  <c r="K68" i="20"/>
  <c r="O67" i="20"/>
  <c r="K67" i="20"/>
  <c r="O66" i="20"/>
  <c r="K66" i="20"/>
  <c r="O65" i="20"/>
  <c r="K65" i="20"/>
  <c r="O64" i="20"/>
  <c r="K64" i="20"/>
  <c r="O63" i="20"/>
  <c r="K63" i="20"/>
  <c r="O62" i="20"/>
  <c r="K62" i="20"/>
  <c r="O61" i="20"/>
  <c r="K61" i="20"/>
  <c r="O60" i="20"/>
  <c r="K60" i="20"/>
  <c r="O59" i="20"/>
  <c r="K59" i="20"/>
  <c r="O58" i="20"/>
  <c r="K58" i="20"/>
  <c r="O57" i="20"/>
  <c r="K57" i="20"/>
  <c r="O56" i="20"/>
  <c r="K56" i="20"/>
  <c r="O55" i="20"/>
  <c r="K55" i="20"/>
  <c r="O54" i="20"/>
  <c r="K54" i="20"/>
  <c r="O53" i="20"/>
  <c r="K53" i="20"/>
  <c r="O52" i="20"/>
  <c r="K52" i="20"/>
  <c r="O51" i="20"/>
  <c r="K51" i="20"/>
  <c r="O50" i="20"/>
  <c r="K50" i="20"/>
  <c r="O49" i="20"/>
  <c r="K49" i="20"/>
  <c r="O48" i="20"/>
  <c r="K48" i="20"/>
  <c r="O47" i="20"/>
  <c r="K47" i="20"/>
  <c r="O46" i="20"/>
  <c r="K46" i="20"/>
  <c r="O45" i="20"/>
  <c r="K45" i="20"/>
  <c r="K8" i="20" s="1"/>
  <c r="O44" i="20"/>
  <c r="K44" i="20"/>
  <c r="O43" i="20"/>
  <c r="K43" i="20"/>
  <c r="O42" i="20"/>
  <c r="K42" i="20"/>
  <c r="O41" i="20"/>
  <c r="K41" i="20"/>
  <c r="O40" i="20"/>
  <c r="K40" i="20"/>
  <c r="O39" i="20"/>
  <c r="K39" i="20"/>
  <c r="O38" i="20"/>
  <c r="O156" i="20"/>
  <c r="O124" i="20"/>
  <c r="D137" i="1"/>
  <c r="N19" i="3"/>
  <c r="N20" i="3"/>
  <c r="J21" i="3"/>
  <c r="J36" i="3"/>
  <c r="N40" i="3"/>
  <c r="J42" i="3"/>
  <c r="J52" i="3"/>
  <c r="N56" i="3"/>
  <c r="J58" i="3"/>
  <c r="J68" i="3"/>
  <c r="N74" i="3"/>
  <c r="J76" i="3"/>
  <c r="J97" i="3"/>
  <c r="N98" i="3"/>
  <c r="J108" i="3"/>
  <c r="J129" i="3"/>
  <c r="O21" i="6"/>
  <c r="O25" i="6"/>
  <c r="K27" i="6"/>
  <c r="K34" i="6"/>
  <c r="O35" i="6"/>
  <c r="K37" i="6"/>
  <c r="K44" i="6"/>
  <c r="O45" i="6"/>
  <c r="K48" i="6"/>
  <c r="K55" i="6"/>
  <c r="O57" i="6"/>
  <c r="K59" i="6"/>
  <c r="K66" i="6"/>
  <c r="O67" i="6"/>
  <c r="K69" i="6"/>
  <c r="K76" i="6"/>
  <c r="O77" i="6"/>
  <c r="K80" i="6"/>
  <c r="K84" i="6"/>
  <c r="O85" i="6"/>
  <c r="K90" i="6"/>
  <c r="K100" i="6"/>
  <c r="O101" i="6"/>
  <c r="K106" i="6"/>
  <c r="K118" i="6"/>
  <c r="O120" i="6"/>
  <c r="K128" i="6"/>
  <c r="O138" i="6"/>
  <c r="K151" i="6"/>
  <c r="N73" i="8"/>
  <c r="N60" i="8"/>
  <c r="N52" i="8"/>
  <c r="N44" i="8"/>
  <c r="N36" i="8"/>
  <c r="N28" i="8"/>
  <c r="J18" i="8"/>
  <c r="J96" i="8"/>
  <c r="N90" i="8"/>
  <c r="N71" i="8"/>
  <c r="N59" i="8"/>
  <c r="N51" i="8"/>
  <c r="N43" i="8"/>
  <c r="N35" i="8"/>
  <c r="N27" i="8"/>
  <c r="J152" i="8"/>
  <c r="N98" i="8"/>
  <c r="J93" i="8"/>
  <c r="N81" i="8"/>
  <c r="N65" i="8"/>
  <c r="N56" i="8"/>
  <c r="N48" i="8"/>
  <c r="N40" i="8"/>
  <c r="N32" i="8"/>
  <c r="N24" i="8"/>
  <c r="J22" i="8"/>
  <c r="J20" i="8"/>
  <c r="K159" i="19"/>
  <c r="K122" i="19"/>
  <c r="O101" i="19"/>
  <c r="O85" i="19"/>
  <c r="O69" i="19"/>
  <c r="O61" i="19"/>
  <c r="O53" i="19"/>
  <c r="O45" i="19"/>
  <c r="O37" i="19"/>
  <c r="O29" i="19"/>
  <c r="K134" i="19"/>
  <c r="O124" i="19"/>
  <c r="O96" i="19"/>
  <c r="O80" i="19"/>
  <c r="K64" i="19"/>
  <c r="K56" i="19"/>
  <c r="K48" i="19"/>
  <c r="K40" i="19"/>
  <c r="K32" i="19"/>
  <c r="K154" i="19"/>
  <c r="O136" i="19"/>
  <c r="K127" i="19"/>
  <c r="O93" i="19"/>
  <c r="O77" i="19"/>
  <c r="O65" i="19"/>
  <c r="O57" i="19"/>
  <c r="O49" i="19"/>
  <c r="O41" i="19"/>
  <c r="O33" i="19"/>
  <c r="D137" i="5"/>
  <c r="I9" i="2"/>
  <c r="J130" i="2"/>
  <c r="J33" i="2"/>
  <c r="P10" i="2"/>
  <c r="J33" i="3"/>
  <c r="N34" i="3"/>
  <c r="J39" i="3"/>
  <c r="J49" i="3"/>
  <c r="N50" i="3"/>
  <c r="J55" i="3"/>
  <c r="J65" i="3"/>
  <c r="N66" i="3"/>
  <c r="J73" i="3"/>
  <c r="J87" i="3"/>
  <c r="N96" i="3"/>
  <c r="J98" i="3"/>
  <c r="J119" i="3"/>
  <c r="N128" i="3"/>
  <c r="K24" i="6"/>
  <c r="K31" i="6"/>
  <c r="O33" i="6"/>
  <c r="K35" i="6"/>
  <c r="K42" i="6"/>
  <c r="O43" i="6"/>
  <c r="K45" i="6"/>
  <c r="K52" i="6"/>
  <c r="O53" i="6"/>
  <c r="K56" i="6"/>
  <c r="K63" i="6"/>
  <c r="O65" i="6"/>
  <c r="K67" i="6"/>
  <c r="K74" i="6"/>
  <c r="O75" i="6"/>
  <c r="K77" i="6"/>
  <c r="O83" i="6"/>
  <c r="K85" i="6"/>
  <c r="K95" i="6"/>
  <c r="O99" i="6"/>
  <c r="K101" i="6"/>
  <c r="K111" i="6"/>
  <c r="O116" i="6"/>
  <c r="K119" i="6"/>
  <c r="K136" i="6"/>
  <c r="K156" i="6"/>
  <c r="M8" i="7"/>
  <c r="N31" i="8"/>
  <c r="N63" i="8"/>
  <c r="J104" i="8"/>
  <c r="O156" i="19"/>
  <c r="L11" i="7"/>
  <c r="P9" i="19"/>
  <c r="P10" i="19"/>
  <c r="L11" i="19"/>
  <c r="I8" i="20"/>
  <c r="N8" i="20"/>
  <c r="N9" i="20"/>
  <c r="M11" i="6"/>
  <c r="K27" i="7"/>
  <c r="K29" i="7"/>
  <c r="K31" i="7"/>
  <c r="K33" i="7"/>
  <c r="K35" i="7"/>
  <c r="K37" i="7"/>
  <c r="K39" i="7"/>
  <c r="K41" i="7"/>
  <c r="K43" i="7"/>
  <c r="K45" i="7"/>
  <c r="K47" i="7"/>
  <c r="K49" i="7"/>
  <c r="K51" i="7"/>
  <c r="K53" i="7"/>
  <c r="K55" i="7"/>
  <c r="K57" i="7"/>
  <c r="K59" i="7"/>
  <c r="K61" i="7"/>
  <c r="K63" i="7"/>
  <c r="K65" i="7"/>
  <c r="K67" i="7"/>
  <c r="K69" i="7"/>
  <c r="K71" i="7"/>
  <c r="K73" i="7"/>
  <c r="O74" i="7"/>
  <c r="K76" i="7"/>
  <c r="K81" i="7"/>
  <c r="O82" i="7"/>
  <c r="K84" i="7"/>
  <c r="J16" i="9"/>
  <c r="P8" i="9"/>
  <c r="P9" i="9"/>
  <c r="K10" i="9"/>
  <c r="P10" i="9"/>
  <c r="K136" i="9"/>
  <c r="P11" i="9"/>
  <c r="K138" i="9"/>
  <c r="K140" i="9"/>
  <c r="K142" i="9"/>
  <c r="L11" i="9"/>
  <c r="K145" i="9"/>
  <c r="K149" i="9"/>
  <c r="K160" i="9"/>
  <c r="J8" i="20"/>
  <c r="J9" i="20"/>
  <c r="L9" i="6"/>
  <c r="I9" i="6"/>
  <c r="O24" i="7"/>
  <c r="O26" i="7"/>
  <c r="O28" i="7"/>
  <c r="O30" i="7"/>
  <c r="O32" i="7"/>
  <c r="O34" i="7"/>
  <c r="O36" i="7"/>
  <c r="O38" i="7"/>
  <c r="O40" i="7"/>
  <c r="O42" i="7"/>
  <c r="O44" i="7"/>
  <c r="O46" i="7"/>
  <c r="O48" i="7"/>
  <c r="O50" i="7"/>
  <c r="O52" i="7"/>
  <c r="O54" i="7"/>
  <c r="O56" i="7"/>
  <c r="O58" i="7"/>
  <c r="O60" i="7"/>
  <c r="O62" i="7"/>
  <c r="O64" i="7"/>
  <c r="O66" i="7"/>
  <c r="O68" i="7"/>
  <c r="O70" i="7"/>
  <c r="O72" i="7"/>
  <c r="K74" i="7"/>
  <c r="K79" i="7"/>
  <c r="O80" i="7"/>
  <c r="M8" i="9"/>
  <c r="L9" i="9"/>
  <c r="L9" i="20"/>
  <c r="P9" i="20"/>
  <c r="P10" i="20"/>
  <c r="L10" i="20"/>
  <c r="M11" i="20"/>
  <c r="M10" i="20"/>
  <c r="L11" i="20"/>
  <c r="L9" i="19"/>
  <c r="P8" i="7"/>
  <c r="L9" i="7"/>
  <c r="P10" i="7"/>
  <c r="P11" i="7"/>
  <c r="K8" i="9"/>
  <c r="O10" i="9"/>
  <c r="P9" i="18"/>
  <c r="P11" i="20"/>
  <c r="K17" i="20"/>
  <c r="O161" i="20"/>
  <c r="O159" i="20"/>
  <c r="O157" i="20"/>
  <c r="O155" i="20"/>
  <c r="O153" i="20"/>
  <c r="O151" i="20"/>
  <c r="O149" i="20"/>
  <c r="O147" i="20"/>
  <c r="O145" i="20"/>
  <c r="O143" i="20"/>
  <c r="O141" i="20"/>
  <c r="O139" i="20"/>
  <c r="O137" i="20"/>
  <c r="O135" i="20"/>
  <c r="O133" i="20"/>
  <c r="O131" i="20"/>
  <c r="O129" i="20"/>
  <c r="O127" i="20"/>
  <c r="O125" i="20"/>
  <c r="O123" i="20"/>
  <c r="O121" i="20"/>
  <c r="O22" i="20"/>
  <c r="O164" i="20"/>
  <c r="K162" i="20"/>
  <c r="K160" i="20"/>
  <c r="K158" i="20"/>
  <c r="K156" i="20"/>
  <c r="K154" i="20"/>
  <c r="K152" i="20"/>
  <c r="K150" i="20"/>
  <c r="K148" i="20"/>
  <c r="K146" i="20"/>
  <c r="K144" i="20"/>
  <c r="K142" i="20"/>
  <c r="K140" i="20"/>
  <c r="K138" i="20"/>
  <c r="K136" i="20"/>
  <c r="K134" i="20"/>
  <c r="K132" i="20"/>
  <c r="K130" i="20"/>
  <c r="K128" i="20"/>
  <c r="K126" i="20"/>
  <c r="K124" i="20"/>
  <c r="K122" i="20"/>
  <c r="O20" i="20"/>
  <c r="O8" i="9"/>
  <c r="K163" i="19"/>
  <c r="O160" i="19"/>
  <c r="K158" i="19"/>
  <c r="K147" i="19"/>
  <c r="O144" i="19"/>
  <c r="K142" i="19"/>
  <c r="K131" i="19"/>
  <c r="O128" i="19"/>
  <c r="K126" i="19"/>
  <c r="K115" i="19"/>
  <c r="O112" i="19"/>
  <c r="K110" i="19"/>
  <c r="O107" i="19"/>
  <c r="O103" i="19"/>
  <c r="O99" i="19"/>
  <c r="O95" i="19"/>
  <c r="O91" i="19"/>
  <c r="O87" i="19"/>
  <c r="O83" i="19"/>
  <c r="O79" i="19"/>
  <c r="O75" i="19"/>
  <c r="O71" i="19"/>
  <c r="O68" i="19"/>
  <c r="O66" i="19"/>
  <c r="O64" i="19"/>
  <c r="O62" i="19"/>
  <c r="O60" i="19"/>
  <c r="O58" i="19"/>
  <c r="O56" i="19"/>
  <c r="O54" i="19"/>
  <c r="O52" i="19"/>
  <c r="O50" i="19"/>
  <c r="O48" i="19"/>
  <c r="O46" i="19"/>
  <c r="O44" i="19"/>
  <c r="O42" i="19"/>
  <c r="O40" i="19"/>
  <c r="O38" i="19"/>
  <c r="O36" i="19"/>
  <c r="O34" i="19"/>
  <c r="O32" i="19"/>
  <c r="O30" i="19"/>
  <c r="O22" i="19"/>
  <c r="O20" i="19"/>
  <c r="K162" i="19"/>
  <c r="K151" i="19"/>
  <c r="O148" i="19"/>
  <c r="K146" i="19"/>
  <c r="K135" i="19"/>
  <c r="O132" i="19"/>
  <c r="K130" i="19"/>
  <c r="K119" i="19"/>
  <c r="O116" i="19"/>
  <c r="K114" i="19"/>
  <c r="O106" i="19"/>
  <c r="O102" i="19"/>
  <c r="O98" i="19"/>
  <c r="O94" i="19"/>
  <c r="O90" i="19"/>
  <c r="O86" i="19"/>
  <c r="O82" i="19"/>
  <c r="O78" i="19"/>
  <c r="O74" i="19"/>
  <c r="O70" i="19"/>
  <c r="K69" i="19"/>
  <c r="K67" i="19"/>
  <c r="K65" i="19"/>
  <c r="K63" i="19"/>
  <c r="K61" i="19"/>
  <c r="K59" i="19"/>
  <c r="K57" i="19"/>
  <c r="K55" i="19"/>
  <c r="K53" i="19"/>
  <c r="K51" i="19"/>
  <c r="K49" i="19"/>
  <c r="K47" i="19"/>
  <c r="K45" i="19"/>
  <c r="K43" i="19"/>
  <c r="K41" i="19"/>
  <c r="K39" i="19"/>
  <c r="K37" i="19"/>
  <c r="K35" i="19"/>
  <c r="K33" i="19"/>
  <c r="K31" i="19"/>
  <c r="K29" i="19"/>
  <c r="O28" i="19"/>
  <c r="K28" i="19"/>
  <c r="O27" i="19"/>
  <c r="K27" i="19"/>
  <c r="O26" i="19"/>
  <c r="K26" i="19"/>
  <c r="O25" i="19"/>
  <c r="K25" i="19"/>
  <c r="O24" i="19"/>
  <c r="K24" i="19"/>
  <c r="O23" i="19"/>
  <c r="O19" i="20"/>
  <c r="O21" i="20"/>
  <c r="K123" i="20"/>
  <c r="K127" i="20"/>
  <c r="K131" i="20"/>
  <c r="K135" i="20"/>
  <c r="K139" i="20"/>
  <c r="K143" i="20"/>
  <c r="K147" i="20"/>
  <c r="K151" i="20"/>
  <c r="K155" i="20"/>
  <c r="K159" i="20"/>
  <c r="O19" i="6"/>
  <c r="O24" i="6"/>
  <c r="O26" i="6"/>
  <c r="O28" i="6"/>
  <c r="O30" i="6"/>
  <c r="O32" i="6"/>
  <c r="O34" i="6"/>
  <c r="O36" i="6"/>
  <c r="O38" i="6"/>
  <c r="O40" i="6"/>
  <c r="O42" i="6"/>
  <c r="O44" i="6"/>
  <c r="O46" i="6"/>
  <c r="O48" i="6"/>
  <c r="O50" i="6"/>
  <c r="O52" i="6"/>
  <c r="O54" i="6"/>
  <c r="O56" i="6"/>
  <c r="O58" i="6"/>
  <c r="O60" i="6"/>
  <c r="O62" i="6"/>
  <c r="O64" i="6"/>
  <c r="O66" i="6"/>
  <c r="O68" i="6"/>
  <c r="O70" i="6"/>
  <c r="O72" i="6"/>
  <c r="O74" i="6"/>
  <c r="O76" i="6"/>
  <c r="O78" i="6"/>
  <c r="O80" i="6"/>
  <c r="O82" i="6"/>
  <c r="O84" i="6"/>
  <c r="O86" i="6"/>
  <c r="O88" i="6"/>
  <c r="O90" i="6"/>
  <c r="O92" i="6"/>
  <c r="O94" i="6"/>
  <c r="O96" i="6"/>
  <c r="O98" i="6"/>
  <c r="O100" i="6"/>
  <c r="O102" i="6"/>
  <c r="O104" i="6"/>
  <c r="O106" i="6"/>
  <c r="O108" i="6"/>
  <c r="O110" i="6"/>
  <c r="K112" i="6"/>
  <c r="K117" i="6"/>
  <c r="O118" i="6"/>
  <c r="K120" i="6"/>
  <c r="K127" i="6"/>
  <c r="O128" i="6"/>
  <c r="K130" i="6"/>
  <c r="K137" i="6"/>
  <c r="K153" i="6"/>
  <c r="K162" i="6"/>
  <c r="O83" i="7"/>
  <c r="O81" i="7"/>
  <c r="O79" i="7"/>
  <c r="O77" i="7"/>
  <c r="O75" i="7"/>
  <c r="O73" i="7"/>
  <c r="O8" i="7" s="1"/>
  <c r="O31" i="19"/>
  <c r="O35" i="19"/>
  <c r="O39" i="19"/>
  <c r="O43" i="19"/>
  <c r="O47" i="19"/>
  <c r="O51" i="19"/>
  <c r="O55" i="19"/>
  <c r="O59" i="19"/>
  <c r="O63" i="19"/>
  <c r="O67" i="19"/>
  <c r="O73" i="19"/>
  <c r="O81" i="19"/>
  <c r="O89" i="19"/>
  <c r="O97" i="19"/>
  <c r="O105" i="19"/>
  <c r="K111" i="19"/>
  <c r="O120" i="19"/>
  <c r="K123" i="19"/>
  <c r="K143" i="19"/>
  <c r="O152" i="19"/>
  <c r="K155" i="19"/>
  <c r="O122" i="20"/>
  <c r="O126" i="20"/>
  <c r="O130" i="20"/>
  <c r="O134" i="20"/>
  <c r="O138" i="20"/>
  <c r="O142" i="20"/>
  <c r="O146" i="20"/>
  <c r="O150" i="20"/>
  <c r="O154" i="20"/>
  <c r="O158" i="20"/>
  <c r="K8" i="7"/>
  <c r="K30" i="19"/>
  <c r="K34" i="19"/>
  <c r="K38" i="19"/>
  <c r="K42" i="19"/>
  <c r="K46" i="19"/>
  <c r="K50" i="19"/>
  <c r="K54" i="19"/>
  <c r="K58" i="19"/>
  <c r="K62" i="19"/>
  <c r="K66" i="19"/>
  <c r="O76" i="19"/>
  <c r="O84" i="19"/>
  <c r="O92" i="19"/>
  <c r="O100" i="19"/>
  <c r="O108" i="19"/>
  <c r="K118" i="19"/>
  <c r="K138" i="19"/>
  <c r="O140" i="19"/>
  <c r="K150" i="19"/>
  <c r="K121" i="20"/>
  <c r="K125" i="20"/>
  <c r="K129" i="20"/>
  <c r="K133" i="20"/>
  <c r="K137" i="20"/>
  <c r="K141" i="20"/>
  <c r="K145" i="20"/>
  <c r="K149" i="20"/>
  <c r="K153" i="20"/>
  <c r="K157" i="20"/>
  <c r="K161" i="20"/>
  <c r="O9" i="9"/>
  <c r="K9" i="9"/>
  <c r="J19" i="3"/>
  <c r="N27" i="3"/>
  <c r="N30" i="3"/>
  <c r="J32" i="3"/>
  <c r="J37" i="3"/>
  <c r="N38" i="3"/>
  <c r="J40" i="3"/>
  <c r="J45" i="3"/>
  <c r="N46" i="3"/>
  <c r="J48" i="3"/>
  <c r="J53" i="3"/>
  <c r="N54" i="3"/>
  <c r="J56" i="3"/>
  <c r="J61" i="3"/>
  <c r="N62" i="3"/>
  <c r="J64" i="3"/>
  <c r="J70" i="3"/>
  <c r="N72" i="3"/>
  <c r="J74" i="3"/>
  <c r="J81" i="3"/>
  <c r="N82" i="3"/>
  <c r="J84" i="3"/>
  <c r="J89" i="3"/>
  <c r="N90" i="3"/>
  <c r="J95" i="3"/>
  <c r="J105" i="3"/>
  <c r="N106" i="3"/>
  <c r="J111" i="3"/>
  <c r="J121" i="3"/>
  <c r="N122" i="3"/>
  <c r="J127" i="3"/>
  <c r="J148" i="3"/>
  <c r="N152" i="3"/>
  <c r="J16" i="7"/>
  <c r="N22" i="7"/>
  <c r="N23" i="7"/>
  <c r="J24" i="7"/>
  <c r="N24" i="7"/>
  <c r="J25" i="7"/>
  <c r="N25" i="7"/>
  <c r="J26" i="7"/>
  <c r="N26" i="7"/>
  <c r="J27" i="7"/>
  <c r="N27" i="7"/>
  <c r="J28" i="7"/>
  <c r="N28" i="7"/>
  <c r="J29" i="7"/>
  <c r="N29" i="7"/>
  <c r="J30" i="7"/>
  <c r="N30" i="7"/>
  <c r="J31" i="7"/>
  <c r="N31" i="7"/>
  <c r="J32" i="7"/>
  <c r="N32" i="7"/>
  <c r="J33" i="7"/>
  <c r="N33" i="7"/>
  <c r="J34" i="7"/>
  <c r="N34" i="7"/>
  <c r="J35" i="7"/>
  <c r="N35" i="7"/>
  <c r="J36" i="7"/>
  <c r="N36" i="7"/>
  <c r="J37" i="7"/>
  <c r="N37" i="7"/>
  <c r="J38" i="7"/>
  <c r="N38" i="7"/>
  <c r="J39" i="7"/>
  <c r="N39" i="7"/>
  <c r="J40" i="7"/>
  <c r="N40" i="7"/>
  <c r="J41" i="7"/>
  <c r="N41" i="7"/>
  <c r="J42" i="7"/>
  <c r="N42" i="7"/>
  <c r="J43" i="7"/>
  <c r="N43" i="7"/>
  <c r="J44" i="7"/>
  <c r="N44" i="7"/>
  <c r="J45" i="7"/>
  <c r="N45" i="7"/>
  <c r="J46" i="7"/>
  <c r="N46" i="7"/>
  <c r="J47" i="7"/>
  <c r="N47" i="7"/>
  <c r="J48" i="7"/>
  <c r="N48" i="7"/>
  <c r="J49" i="7"/>
  <c r="N49" i="7"/>
  <c r="J50" i="7"/>
  <c r="N50" i="7"/>
  <c r="J51" i="7"/>
  <c r="N51" i="7"/>
  <c r="J52" i="7"/>
  <c r="N52" i="7"/>
  <c r="J53" i="7"/>
  <c r="N53" i="7"/>
  <c r="J54" i="7"/>
  <c r="N54" i="7"/>
  <c r="J55" i="7"/>
  <c r="N55" i="7"/>
  <c r="J56" i="7"/>
  <c r="N56" i="7"/>
  <c r="J57" i="7"/>
  <c r="N57" i="7"/>
  <c r="J58" i="7"/>
  <c r="N58" i="7"/>
  <c r="J59" i="7"/>
  <c r="N59" i="7"/>
  <c r="J60" i="7"/>
  <c r="N60" i="7"/>
  <c r="J61" i="7"/>
  <c r="N61" i="7"/>
  <c r="J62" i="7"/>
  <c r="N62" i="7"/>
  <c r="J63" i="7"/>
  <c r="N63" i="7"/>
  <c r="J64" i="7"/>
  <c r="N64" i="7"/>
  <c r="J65" i="7"/>
  <c r="N65" i="7"/>
  <c r="J66" i="7"/>
  <c r="N66" i="7"/>
  <c r="J67" i="7"/>
  <c r="N67" i="7"/>
  <c r="J68" i="7"/>
  <c r="N68" i="7"/>
  <c r="J69" i="7"/>
  <c r="N69" i="7"/>
  <c r="J70" i="7"/>
  <c r="N70" i="7"/>
  <c r="J71" i="7"/>
  <c r="N71" i="7"/>
  <c r="J72" i="7"/>
  <c r="N72" i="7"/>
  <c r="J73" i="7"/>
  <c r="N73" i="7"/>
  <c r="J74" i="7"/>
  <c r="N74" i="7"/>
  <c r="J75" i="7"/>
  <c r="N75" i="7"/>
  <c r="J76" i="7"/>
  <c r="N76" i="7"/>
  <c r="J77" i="7"/>
  <c r="N77" i="7"/>
  <c r="J78" i="7"/>
  <c r="N78" i="7"/>
  <c r="J79" i="7"/>
  <c r="N79" i="7"/>
  <c r="J80" i="7"/>
  <c r="N80" i="7"/>
  <c r="J81" i="7"/>
  <c r="N81" i="7"/>
  <c r="J82" i="7"/>
  <c r="N82" i="7"/>
  <c r="J83" i="7"/>
  <c r="N83" i="7"/>
  <c r="J84" i="7"/>
  <c r="N84" i="7"/>
  <c r="J85" i="7"/>
  <c r="J95" i="7"/>
  <c r="N96" i="7"/>
  <c r="J101" i="7"/>
  <c r="J111" i="7"/>
  <c r="N112" i="7"/>
  <c r="J117" i="7"/>
  <c r="J127" i="7"/>
  <c r="N128" i="7"/>
  <c r="J133" i="7"/>
  <c r="J143" i="7"/>
  <c r="N144" i="7"/>
  <c r="N152" i="7"/>
  <c r="J162" i="8"/>
  <c r="J133" i="8"/>
  <c r="N110" i="8"/>
  <c r="J101" i="8"/>
  <c r="N85" i="8"/>
  <c r="N77" i="8"/>
  <c r="N69" i="8"/>
  <c r="N62" i="8"/>
  <c r="N58" i="8"/>
  <c r="N54" i="8"/>
  <c r="N50" i="8"/>
  <c r="N46" i="8"/>
  <c r="N42" i="8"/>
  <c r="N38" i="8"/>
  <c r="N34" i="8"/>
  <c r="N30" i="8"/>
  <c r="N26" i="8"/>
  <c r="N21" i="8"/>
  <c r="N142" i="8"/>
  <c r="J120" i="8"/>
  <c r="J88" i="8"/>
  <c r="N83" i="8"/>
  <c r="N75" i="8"/>
  <c r="N67" i="8"/>
  <c r="N61" i="8"/>
  <c r="N57" i="8"/>
  <c r="N53" i="8"/>
  <c r="N49" i="8"/>
  <c r="N45" i="8"/>
  <c r="N41" i="8"/>
  <c r="N37" i="8"/>
  <c r="N33" i="8"/>
  <c r="N29" i="8"/>
  <c r="N25" i="8"/>
  <c r="N19" i="8"/>
  <c r="I11" i="9"/>
  <c r="J143" i="9"/>
  <c r="N142" i="9"/>
  <c r="J142" i="9"/>
  <c r="N141" i="9"/>
  <c r="J141" i="9"/>
  <c r="N140" i="9"/>
  <c r="J140" i="9"/>
  <c r="N139" i="9"/>
  <c r="J139" i="9"/>
  <c r="N138" i="9"/>
  <c r="J138" i="9"/>
  <c r="N137" i="9"/>
  <c r="J137" i="9"/>
  <c r="N136" i="9"/>
  <c r="J136" i="9"/>
  <c r="N135" i="9"/>
  <c r="J135" i="9"/>
  <c r="N134" i="9"/>
  <c r="J134" i="9"/>
  <c r="N133" i="9"/>
  <c r="J133" i="9"/>
  <c r="N132" i="9"/>
  <c r="J132" i="9"/>
  <c r="N131" i="9"/>
  <c r="J131" i="9"/>
  <c r="N130" i="9"/>
  <c r="J130" i="9"/>
  <c r="N129" i="9"/>
  <c r="J129" i="9"/>
  <c r="N128" i="9"/>
  <c r="J128" i="9"/>
  <c r="N127" i="9"/>
  <c r="J127" i="9"/>
  <c r="N126" i="9"/>
  <c r="J126" i="9"/>
  <c r="N125" i="9"/>
  <c r="J125" i="9"/>
  <c r="N124" i="9"/>
  <c r="J124" i="9"/>
  <c r="N123" i="9"/>
  <c r="J123" i="9"/>
  <c r="N122" i="9"/>
  <c r="J122" i="9"/>
  <c r="N121" i="9"/>
  <c r="J121" i="9"/>
  <c r="N120" i="9"/>
  <c r="J120" i="9"/>
  <c r="N119" i="9"/>
  <c r="J119" i="9"/>
  <c r="N118" i="9"/>
  <c r="J118" i="9"/>
  <c r="N117" i="9"/>
  <c r="J117" i="9"/>
  <c r="N116" i="9"/>
  <c r="J116" i="9"/>
  <c r="N115" i="9"/>
  <c r="J115" i="9"/>
  <c r="N114" i="9"/>
  <c r="J114" i="9"/>
  <c r="N113" i="9"/>
  <c r="J113" i="9"/>
  <c r="N112" i="9"/>
  <c r="J112" i="9"/>
  <c r="N111" i="9"/>
  <c r="J111" i="9"/>
  <c r="N110" i="9"/>
  <c r="J110" i="9"/>
  <c r="N109" i="9"/>
  <c r="J109" i="9"/>
  <c r="N108" i="9"/>
  <c r="J108" i="9"/>
  <c r="N107" i="9"/>
  <c r="J107" i="9"/>
  <c r="N106" i="9"/>
  <c r="J106" i="9"/>
  <c r="N105" i="9"/>
  <c r="J105" i="9"/>
  <c r="N104" i="9"/>
  <c r="J104" i="9"/>
  <c r="N103" i="9"/>
  <c r="J103" i="9"/>
  <c r="N102" i="9"/>
  <c r="J102" i="9"/>
  <c r="N101" i="9"/>
  <c r="J101" i="9"/>
  <c r="N100" i="9"/>
  <c r="J100" i="9"/>
  <c r="N99" i="9"/>
  <c r="J99" i="9"/>
  <c r="N98" i="9"/>
  <c r="J98" i="9"/>
  <c r="N97" i="9"/>
  <c r="J97" i="9"/>
  <c r="N96" i="9"/>
  <c r="J96" i="9"/>
  <c r="N95" i="9"/>
  <c r="J95" i="9"/>
  <c r="N94" i="9"/>
  <c r="J94" i="9"/>
  <c r="N93" i="9"/>
  <c r="J93" i="9"/>
  <c r="N92" i="9"/>
  <c r="J92" i="9"/>
  <c r="N91" i="9"/>
  <c r="J91" i="9"/>
  <c r="N90" i="9"/>
  <c r="J90" i="9"/>
  <c r="N89" i="9"/>
  <c r="J89" i="9"/>
  <c r="N88" i="9"/>
  <c r="J88" i="9"/>
  <c r="N87" i="9"/>
  <c r="J87" i="9"/>
  <c r="N86" i="9"/>
  <c r="J86" i="9"/>
  <c r="N85" i="9"/>
  <c r="J85" i="9"/>
  <c r="N84" i="9"/>
  <c r="J84" i="9"/>
  <c r="N83" i="9"/>
  <c r="J83" i="9"/>
  <c r="N82" i="9"/>
  <c r="J82" i="9"/>
  <c r="N81" i="9"/>
  <c r="J81" i="9"/>
  <c r="N80" i="9"/>
  <c r="J80" i="9"/>
  <c r="N79" i="9"/>
  <c r="J79" i="9"/>
  <c r="N78" i="9"/>
  <c r="J78" i="9"/>
  <c r="N77" i="9"/>
  <c r="J77" i="9"/>
  <c r="N76" i="9"/>
  <c r="J76" i="9"/>
  <c r="N75" i="9"/>
  <c r="J75" i="9"/>
  <c r="N74" i="9"/>
  <c r="J74" i="9"/>
  <c r="N73" i="9"/>
  <c r="J73" i="9"/>
  <c r="N72" i="9"/>
  <c r="J72" i="9"/>
  <c r="N71" i="9"/>
  <c r="J71" i="9"/>
  <c r="N70" i="9"/>
  <c r="J70" i="9"/>
  <c r="N69" i="9"/>
  <c r="J69" i="9"/>
  <c r="N68" i="9"/>
  <c r="J68" i="9"/>
  <c r="N67" i="9"/>
  <c r="J67" i="9"/>
  <c r="J21" i="9"/>
  <c r="N20" i="9"/>
  <c r="J17" i="9"/>
  <c r="J22" i="9"/>
  <c r="N21" i="9"/>
  <c r="J18" i="9"/>
  <c r="J18" i="18"/>
  <c r="J20" i="18"/>
  <c r="J21" i="18"/>
  <c r="J57" i="18"/>
  <c r="J160" i="3"/>
  <c r="J161" i="3"/>
  <c r="N156" i="3"/>
  <c r="J154" i="3"/>
  <c r="J139" i="3"/>
  <c r="N136" i="3"/>
  <c r="J132" i="3"/>
  <c r="J126" i="3"/>
  <c r="N124" i="3"/>
  <c r="J123" i="3"/>
  <c r="J118" i="3"/>
  <c r="N116" i="3"/>
  <c r="J115" i="3"/>
  <c r="J110" i="3"/>
  <c r="N108" i="3"/>
  <c r="J107" i="3"/>
  <c r="J102" i="3"/>
  <c r="N100" i="3"/>
  <c r="J99" i="3"/>
  <c r="J94" i="3"/>
  <c r="N92" i="3"/>
  <c r="J91" i="3"/>
  <c r="J86" i="3"/>
  <c r="N162" i="3"/>
  <c r="J159" i="3"/>
  <c r="J145" i="3"/>
  <c r="N140" i="3"/>
  <c r="J138" i="3"/>
  <c r="J128" i="3"/>
  <c r="N126" i="3"/>
  <c r="J125" i="3"/>
  <c r="J120" i="3"/>
  <c r="N118" i="3"/>
  <c r="J117" i="3"/>
  <c r="J112" i="3"/>
  <c r="N110" i="3"/>
  <c r="J109" i="3"/>
  <c r="J104" i="3"/>
  <c r="N102" i="3"/>
  <c r="J101" i="3"/>
  <c r="J96" i="3"/>
  <c r="N94" i="3"/>
  <c r="J93" i="3"/>
  <c r="J88" i="3"/>
  <c r="N86" i="3"/>
  <c r="J85" i="3"/>
  <c r="J80" i="3"/>
  <c r="N78" i="3"/>
  <c r="J77" i="3"/>
  <c r="J72" i="3"/>
  <c r="N70" i="3"/>
  <c r="J69" i="3"/>
  <c r="N65" i="3"/>
  <c r="N63" i="3"/>
  <c r="N61" i="3"/>
  <c r="N59" i="3"/>
  <c r="N57" i="3"/>
  <c r="N55" i="3"/>
  <c r="N53" i="3"/>
  <c r="N51" i="3"/>
  <c r="N49" i="3"/>
  <c r="N47" i="3"/>
  <c r="N45" i="3"/>
  <c r="N43" i="3"/>
  <c r="N41" i="3"/>
  <c r="N39" i="3"/>
  <c r="N37" i="3"/>
  <c r="N35" i="3"/>
  <c r="N33" i="3"/>
  <c r="N31" i="3"/>
  <c r="N28" i="3"/>
  <c r="N24" i="3"/>
  <c r="J22" i="3"/>
  <c r="J20" i="3"/>
  <c r="J15" i="3"/>
  <c r="J162" i="7"/>
  <c r="J158" i="7"/>
  <c r="J154" i="7"/>
  <c r="J150" i="7"/>
  <c r="J146" i="7"/>
  <c r="J140" i="7"/>
  <c r="N138" i="7"/>
  <c r="J137" i="7"/>
  <c r="J132" i="7"/>
  <c r="N130" i="7"/>
  <c r="J129" i="7"/>
  <c r="J124" i="7"/>
  <c r="N122" i="7"/>
  <c r="J121" i="7"/>
  <c r="J116" i="7"/>
  <c r="N114" i="7"/>
  <c r="J113" i="7"/>
  <c r="J108" i="7"/>
  <c r="N106" i="7"/>
  <c r="J105" i="7"/>
  <c r="J100" i="7"/>
  <c r="N98" i="7"/>
  <c r="J97" i="7"/>
  <c r="J92" i="7"/>
  <c r="N90" i="7"/>
  <c r="J89" i="7"/>
  <c r="J23" i="7"/>
  <c r="J21" i="7"/>
  <c r="J19" i="7"/>
  <c r="J17" i="7"/>
  <c r="J15" i="7"/>
  <c r="N162" i="7"/>
  <c r="N158" i="7"/>
  <c r="N154" i="7"/>
  <c r="N150" i="7"/>
  <c r="N146" i="7"/>
  <c r="J142" i="7"/>
  <c r="N140" i="7"/>
  <c r="J139" i="7"/>
  <c r="J134" i="7"/>
  <c r="N132" i="7"/>
  <c r="J131" i="7"/>
  <c r="J126" i="7"/>
  <c r="N124" i="7"/>
  <c r="J123" i="7"/>
  <c r="J118" i="7"/>
  <c r="N116" i="7"/>
  <c r="J115" i="7"/>
  <c r="J110" i="7"/>
  <c r="N108" i="7"/>
  <c r="J107" i="7"/>
  <c r="J102" i="7"/>
  <c r="N100" i="7"/>
  <c r="J99" i="7"/>
  <c r="J94" i="7"/>
  <c r="N92" i="7"/>
  <c r="J91" i="7"/>
  <c r="J86" i="7"/>
  <c r="N18" i="20"/>
  <c r="N163" i="20"/>
  <c r="J23" i="20"/>
  <c r="N22" i="20"/>
  <c r="J164" i="20"/>
  <c r="N162" i="20"/>
  <c r="J162" i="20"/>
  <c r="N161" i="20"/>
  <c r="J161" i="20"/>
  <c r="N160" i="20"/>
  <c r="J160" i="20"/>
  <c r="N159" i="20"/>
  <c r="J159" i="20"/>
  <c r="N158" i="20"/>
  <c r="J158" i="20"/>
  <c r="N157" i="20"/>
  <c r="J157" i="20"/>
  <c r="N156" i="20"/>
  <c r="J156" i="20"/>
  <c r="N155" i="20"/>
  <c r="J155" i="20"/>
  <c r="N154" i="20"/>
  <c r="J154" i="20"/>
  <c r="N153" i="20"/>
  <c r="J153" i="20"/>
  <c r="N152" i="20"/>
  <c r="J152" i="20"/>
  <c r="N151" i="20"/>
  <c r="J151" i="20"/>
  <c r="N150" i="20"/>
  <c r="J150" i="20"/>
  <c r="N149" i="20"/>
  <c r="J149" i="20"/>
  <c r="N148" i="20"/>
  <c r="J148" i="20"/>
  <c r="N147" i="20"/>
  <c r="J147" i="20"/>
  <c r="N146" i="20"/>
  <c r="J146" i="20"/>
  <c r="N145" i="20"/>
  <c r="J145" i="20"/>
  <c r="N144" i="20"/>
  <c r="J144" i="20"/>
  <c r="N143" i="20"/>
  <c r="J143" i="20"/>
  <c r="N142" i="20"/>
  <c r="J142" i="20"/>
  <c r="N141" i="20"/>
  <c r="J141" i="20"/>
  <c r="N140" i="20"/>
  <c r="J140" i="20"/>
  <c r="N139" i="20"/>
  <c r="J139" i="20"/>
  <c r="N138" i="20"/>
  <c r="J138" i="20"/>
  <c r="N137" i="20"/>
  <c r="J137" i="20"/>
  <c r="N136" i="20"/>
  <c r="J136" i="20"/>
  <c r="N135" i="20"/>
  <c r="J135" i="20"/>
  <c r="N134" i="20"/>
  <c r="J134" i="20"/>
  <c r="N133" i="20"/>
  <c r="J133" i="20"/>
  <c r="N132" i="20"/>
  <c r="J132" i="20"/>
  <c r="N131" i="20"/>
  <c r="J131" i="20"/>
  <c r="N130" i="20"/>
  <c r="J130" i="20"/>
  <c r="N129" i="20"/>
  <c r="J129" i="20"/>
  <c r="N128" i="20"/>
  <c r="J128" i="20"/>
  <c r="N127" i="20"/>
  <c r="J127" i="20"/>
  <c r="N126" i="20"/>
  <c r="J126" i="20"/>
  <c r="N125" i="20"/>
  <c r="J125" i="20"/>
  <c r="N124" i="20"/>
  <c r="J124" i="20"/>
  <c r="N123" i="20"/>
  <c r="J123" i="20"/>
  <c r="N122" i="20"/>
  <c r="J122" i="20"/>
  <c r="N121" i="20"/>
  <c r="J121" i="20"/>
  <c r="J10" i="20" s="1"/>
  <c r="J19" i="20"/>
  <c r="J15" i="20"/>
  <c r="J20" i="20"/>
  <c r="N19" i="20"/>
  <c r="J16" i="20"/>
  <c r="J18" i="20"/>
  <c r="J16" i="3"/>
  <c r="J18" i="3"/>
  <c r="N23" i="3"/>
  <c r="N26" i="3"/>
  <c r="N29" i="3"/>
  <c r="J35" i="3"/>
  <c r="N36" i="3"/>
  <c r="J38" i="3"/>
  <c r="J43" i="3"/>
  <c r="N44" i="3"/>
  <c r="J46" i="3"/>
  <c r="J51" i="3"/>
  <c r="N52" i="3"/>
  <c r="J54" i="3"/>
  <c r="J59" i="3"/>
  <c r="N60" i="3"/>
  <c r="J62" i="3"/>
  <c r="J67" i="3"/>
  <c r="N68" i="3"/>
  <c r="J71" i="3"/>
  <c r="J78" i="3"/>
  <c r="N80" i="3"/>
  <c r="J82" i="3"/>
  <c r="N88" i="3"/>
  <c r="J90" i="3"/>
  <c r="J100" i="3"/>
  <c r="N104" i="3"/>
  <c r="J106" i="3"/>
  <c r="J116" i="3"/>
  <c r="N120" i="3"/>
  <c r="J122" i="3"/>
  <c r="J134" i="3"/>
  <c r="N146" i="3"/>
  <c r="J150" i="3"/>
  <c r="N20" i="7"/>
  <c r="N21" i="7"/>
  <c r="J22" i="7"/>
  <c r="J90" i="7"/>
  <c r="N94" i="7"/>
  <c r="J96" i="7"/>
  <c r="J106" i="7"/>
  <c r="N110" i="7"/>
  <c r="J112" i="7"/>
  <c r="J122" i="7"/>
  <c r="N126" i="7"/>
  <c r="J128" i="7"/>
  <c r="J138" i="7"/>
  <c r="N142" i="7"/>
  <c r="J144" i="7"/>
  <c r="J152" i="7"/>
  <c r="J160" i="7"/>
  <c r="J133" i="18"/>
  <c r="J105" i="18"/>
  <c r="J85" i="18"/>
  <c r="J65" i="18"/>
  <c r="J49" i="18"/>
  <c r="J37" i="18"/>
  <c r="J25" i="18"/>
  <c r="N20" i="18"/>
  <c r="J121" i="18"/>
  <c r="J97" i="18"/>
  <c r="J69" i="18"/>
  <c r="J47" i="18"/>
  <c r="J31" i="18"/>
  <c r="J117" i="18"/>
  <c r="J89" i="18"/>
  <c r="J61" i="18"/>
  <c r="J45" i="18"/>
  <c r="J29" i="18"/>
  <c r="I10" i="7"/>
  <c r="M10" i="7"/>
  <c r="M11" i="7"/>
  <c r="J22" i="19"/>
  <c r="N21" i="19"/>
  <c r="J18" i="19"/>
  <c r="I11" i="18"/>
  <c r="F18" i="16"/>
  <c r="D132" i="1"/>
  <c r="J155" i="2"/>
  <c r="J139" i="2"/>
  <c r="J126" i="2"/>
  <c r="J110" i="2"/>
  <c r="J95" i="2"/>
  <c r="J79" i="2"/>
  <c r="J64" i="2"/>
  <c r="N30" i="2"/>
  <c r="M8" i="3"/>
  <c r="P8" i="3"/>
  <c r="M9" i="3"/>
  <c r="J131" i="3"/>
  <c r="N132" i="3"/>
  <c r="J135" i="3"/>
  <c r="M11" i="3"/>
  <c r="I11" i="3"/>
  <c r="J137" i="3"/>
  <c r="N138" i="3"/>
  <c r="J140" i="3"/>
  <c r="J142" i="3"/>
  <c r="N144" i="3"/>
  <c r="J146" i="3"/>
  <c r="J147" i="3"/>
  <c r="N148" i="3"/>
  <c r="J151" i="3"/>
  <c r="J153" i="3"/>
  <c r="N154" i="3"/>
  <c r="J156" i="3"/>
  <c r="J158" i="3"/>
  <c r="N160" i="3"/>
  <c r="J162" i="3"/>
  <c r="J163" i="3"/>
  <c r="N164" i="3"/>
  <c r="M10" i="6"/>
  <c r="L10" i="6"/>
  <c r="K138" i="6"/>
  <c r="K140" i="6"/>
  <c r="O142" i="6"/>
  <c r="K144" i="6"/>
  <c r="K145" i="6"/>
  <c r="O146" i="6"/>
  <c r="K149" i="6"/>
  <c r="K152" i="6"/>
  <c r="K155" i="6"/>
  <c r="K157" i="6"/>
  <c r="K160" i="6"/>
  <c r="K163" i="6"/>
  <c r="J163" i="7"/>
  <c r="M11" i="8"/>
  <c r="J149" i="8"/>
  <c r="N158" i="8"/>
  <c r="M11" i="2"/>
  <c r="P11" i="3"/>
  <c r="J136" i="8"/>
  <c r="O143" i="9"/>
  <c r="O144" i="9"/>
  <c r="O145" i="9"/>
  <c r="O146" i="9"/>
  <c r="O147" i="9"/>
  <c r="O148" i="9"/>
  <c r="K151" i="9"/>
  <c r="O155" i="9"/>
  <c r="K157" i="9"/>
  <c r="L8" i="18"/>
  <c r="I8" i="18"/>
  <c r="P10" i="18"/>
  <c r="J161" i="18"/>
  <c r="K15" i="19"/>
  <c r="K164" i="19"/>
  <c r="O162" i="19"/>
  <c r="K161" i="19"/>
  <c r="K160" i="19"/>
  <c r="O158" i="19"/>
  <c r="K157" i="19"/>
  <c r="K156" i="19"/>
  <c r="O154" i="19"/>
  <c r="K153" i="19"/>
  <c r="K152" i="19"/>
  <c r="O150" i="19"/>
  <c r="K149" i="19"/>
  <c r="K148" i="19"/>
  <c r="O146" i="19"/>
  <c r="K145" i="19"/>
  <c r="K144" i="19"/>
  <c r="O142" i="19"/>
  <c r="K141" i="19"/>
  <c r="K140" i="19"/>
  <c r="O138" i="19"/>
  <c r="K137" i="19"/>
  <c r="K136" i="19"/>
  <c r="O134" i="19"/>
  <c r="K133" i="19"/>
  <c r="K132" i="19"/>
  <c r="O130" i="19"/>
  <c r="K129" i="19"/>
  <c r="K128" i="19"/>
  <c r="O126" i="19"/>
  <c r="K125" i="19"/>
  <c r="K124" i="19"/>
  <c r="O122" i="19"/>
  <c r="K121" i="19"/>
  <c r="K120" i="19"/>
  <c r="O118" i="19"/>
  <c r="K117" i="19"/>
  <c r="K116" i="19"/>
  <c r="O114" i="19"/>
  <c r="K113" i="19"/>
  <c r="K112" i="19"/>
  <c r="O110" i="19"/>
  <c r="K109" i="19"/>
  <c r="K108" i="19"/>
  <c r="K107" i="19"/>
  <c r="K106" i="19"/>
  <c r="K105" i="19"/>
  <c r="K104" i="19"/>
  <c r="K103" i="19"/>
  <c r="K102" i="19"/>
  <c r="K101" i="19"/>
  <c r="K100" i="19"/>
  <c r="K99" i="19"/>
  <c r="K98" i="19"/>
  <c r="K97" i="19"/>
  <c r="K96" i="19"/>
  <c r="K95" i="19"/>
  <c r="K94" i="19"/>
  <c r="K93" i="19"/>
  <c r="K92" i="19"/>
  <c r="K91" i="19"/>
  <c r="K90" i="19"/>
  <c r="K89" i="19"/>
  <c r="K88" i="19"/>
  <c r="K87" i="19"/>
  <c r="K86" i="19"/>
  <c r="K85" i="19"/>
  <c r="K84" i="19"/>
  <c r="K83" i="19"/>
  <c r="K82" i="19"/>
  <c r="K81" i="19"/>
  <c r="K80" i="19"/>
  <c r="K79" i="19"/>
  <c r="K78" i="19"/>
  <c r="K77" i="19"/>
  <c r="K76" i="19"/>
  <c r="K75" i="19"/>
  <c r="K74" i="19"/>
  <c r="K73" i="19"/>
  <c r="K72" i="19"/>
  <c r="K71" i="19"/>
  <c r="K70" i="19"/>
  <c r="O163" i="19"/>
  <c r="H16" i="1"/>
  <c r="J16" i="1" s="1"/>
  <c r="G4" i="8"/>
  <c r="M9" i="6"/>
  <c r="P9" i="6"/>
  <c r="L8" i="3"/>
  <c r="I8" i="3"/>
  <c r="K148" i="2"/>
  <c r="K118" i="2"/>
  <c r="L41" i="2"/>
  <c r="L17" i="2"/>
  <c r="F8" i="19"/>
  <c r="F133" i="1"/>
  <c r="F160" i="1" s="1"/>
  <c r="I31" i="2"/>
  <c r="I15" i="2"/>
  <c r="J151" i="2"/>
  <c r="J135" i="2"/>
  <c r="J122" i="2"/>
  <c r="J106" i="2"/>
  <c r="J91" i="2"/>
  <c r="J75" i="2"/>
  <c r="J60" i="2"/>
  <c r="J41" i="2"/>
  <c r="J25" i="2"/>
  <c r="O29" i="2"/>
  <c r="K160" i="2"/>
  <c r="K144" i="2"/>
  <c r="K130" i="2"/>
  <c r="K114" i="2"/>
  <c r="K99" i="2"/>
  <c r="L8" i="2"/>
  <c r="L32" i="2"/>
  <c r="L26" i="2"/>
  <c r="L21" i="2"/>
  <c r="L16" i="2"/>
  <c r="M9" i="2"/>
  <c r="P8" i="2"/>
  <c r="L17" i="3"/>
  <c r="O22" i="3"/>
  <c r="O23" i="3"/>
  <c r="O24" i="3"/>
  <c r="O25" i="3"/>
  <c r="O26" i="3"/>
  <c r="O27" i="3"/>
  <c r="P10" i="3"/>
  <c r="L11" i="6"/>
  <c r="M9" i="7"/>
  <c r="P9" i="7"/>
  <c r="L10" i="7"/>
  <c r="I11" i="7"/>
  <c r="I8" i="8"/>
  <c r="M10" i="8"/>
  <c r="J117" i="8"/>
  <c r="N126" i="8"/>
  <c r="L11" i="8"/>
  <c r="S19" i="4"/>
  <c r="S21" i="4" s="1"/>
  <c r="S22" i="4" s="1"/>
  <c r="E3" i="5" s="1"/>
  <c r="G4" i="19"/>
  <c r="J15" i="1"/>
  <c r="D127" i="5"/>
  <c r="G4" i="20"/>
  <c r="J13" i="1"/>
  <c r="I11" i="2"/>
  <c r="J48" i="2"/>
  <c r="J29" i="2"/>
  <c r="K164" i="2"/>
  <c r="K134" i="2"/>
  <c r="K103" i="2"/>
  <c r="L10" i="2"/>
  <c r="L28" i="2"/>
  <c r="L22" i="2"/>
  <c r="D34" i="16"/>
  <c r="E38" i="16" s="1"/>
  <c r="G4" i="3"/>
  <c r="F6" i="9"/>
  <c r="D18" i="16"/>
  <c r="D50" i="16"/>
  <c r="F8" i="7"/>
  <c r="G4" i="6"/>
  <c r="G4" i="9"/>
  <c r="D122" i="5"/>
  <c r="N138" i="1"/>
  <c r="N167" i="1" s="1"/>
  <c r="F128" i="5"/>
  <c r="F153" i="5" s="1"/>
  <c r="F8" i="20"/>
  <c r="J10" i="1"/>
  <c r="I10" i="2"/>
  <c r="I8" i="2"/>
  <c r="I27" i="2"/>
  <c r="J163" i="2"/>
  <c r="J147" i="2"/>
  <c r="J134" i="2"/>
  <c r="J118" i="2"/>
  <c r="J103" i="2"/>
  <c r="J87" i="2"/>
  <c r="J72" i="2"/>
  <c r="J56" i="2"/>
  <c r="J37" i="2"/>
  <c r="J21" i="2"/>
  <c r="E11" i="2"/>
  <c r="K156" i="2"/>
  <c r="K140" i="2"/>
  <c r="K126" i="2"/>
  <c r="K110" i="2"/>
  <c r="L11" i="2"/>
  <c r="L44" i="2"/>
  <c r="L30" i="2"/>
  <c r="L25" i="2"/>
  <c r="L20" i="2"/>
  <c r="M8" i="2"/>
  <c r="P11" i="2"/>
  <c r="P9" i="2"/>
  <c r="L16" i="3"/>
  <c r="O21" i="3"/>
  <c r="K8" i="6"/>
  <c r="P8" i="6"/>
  <c r="M8" i="6"/>
  <c r="K9" i="6"/>
  <c r="P10" i="6"/>
  <c r="K63" i="8"/>
  <c r="O62" i="8"/>
  <c r="K62" i="8"/>
  <c r="O61" i="8"/>
  <c r="K61" i="8"/>
  <c r="O60" i="8"/>
  <c r="K60" i="8"/>
  <c r="O59" i="8"/>
  <c r="K59" i="8"/>
  <c r="O58" i="8"/>
  <c r="K58" i="8"/>
  <c r="O57" i="8"/>
  <c r="K57" i="8"/>
  <c r="O56" i="8"/>
  <c r="K56" i="8"/>
  <c r="O55" i="8"/>
  <c r="K55" i="8"/>
  <c r="O54" i="8"/>
  <c r="K54" i="8"/>
  <c r="O53" i="8"/>
  <c r="K53" i="8"/>
  <c r="O52" i="8"/>
  <c r="K52" i="8"/>
  <c r="O51" i="8"/>
  <c r="K51" i="8"/>
  <c r="O50" i="8"/>
  <c r="K50" i="8"/>
  <c r="O49" i="8"/>
  <c r="K49" i="8"/>
  <c r="O48" i="8"/>
  <c r="K48" i="8"/>
  <c r="O47" i="8"/>
  <c r="K47" i="8"/>
  <c r="O46" i="8"/>
  <c r="K46" i="8"/>
  <c r="O45" i="8"/>
  <c r="K45" i="8"/>
  <c r="O44" i="8"/>
  <c r="K44" i="8"/>
  <c r="O43" i="8"/>
  <c r="K43" i="8"/>
  <c r="O42" i="8"/>
  <c r="K42" i="8"/>
  <c r="O41" i="8"/>
  <c r="K41" i="8"/>
  <c r="O40" i="8"/>
  <c r="K40" i="8"/>
  <c r="O39" i="8"/>
  <c r="K39" i="8"/>
  <c r="O38" i="8"/>
  <c r="K38" i="8"/>
  <c r="O37" i="8"/>
  <c r="K37" i="8"/>
  <c r="O36" i="8"/>
  <c r="K36" i="8"/>
  <c r="O35" i="8"/>
  <c r="K35" i="8"/>
  <c r="O34" i="8"/>
  <c r="K34" i="8"/>
  <c r="O33" i="8"/>
  <c r="K33" i="8"/>
  <c r="O32" i="8"/>
  <c r="K32" i="8"/>
  <c r="O31" i="8"/>
  <c r="K31" i="8"/>
  <c r="O30" i="8"/>
  <c r="K30" i="8"/>
  <c r="O29" i="8"/>
  <c r="K29" i="8"/>
  <c r="O28" i="8"/>
  <c r="K28" i="8"/>
  <c r="O27" i="8"/>
  <c r="K27" i="8"/>
  <c r="O26" i="8"/>
  <c r="K26" i="8"/>
  <c r="O25" i="8"/>
  <c r="K25" i="8"/>
  <c r="O24" i="8"/>
  <c r="K24" i="8"/>
  <c r="O23" i="8"/>
  <c r="O19" i="8"/>
  <c r="J164" i="8"/>
  <c r="N162" i="8"/>
  <c r="J161" i="8"/>
  <c r="J156" i="8"/>
  <c r="N154" i="8"/>
  <c r="J153" i="8"/>
  <c r="J148" i="8"/>
  <c r="N146" i="8"/>
  <c r="J145" i="8"/>
  <c r="J140" i="8"/>
  <c r="N138" i="8"/>
  <c r="J137" i="8"/>
  <c r="J132" i="8"/>
  <c r="N130" i="8"/>
  <c r="J129" i="8"/>
  <c r="J124" i="8"/>
  <c r="N122" i="8"/>
  <c r="J121" i="8"/>
  <c r="J116" i="8"/>
  <c r="N114" i="8"/>
  <c r="J113" i="8"/>
  <c r="J108" i="8"/>
  <c r="N106" i="8"/>
  <c r="J105" i="8"/>
  <c r="O21" i="8"/>
  <c r="J157" i="8"/>
  <c r="N150" i="8"/>
  <c r="J144" i="8"/>
  <c r="J125" i="8"/>
  <c r="N118" i="8"/>
  <c r="J112" i="8"/>
  <c r="J97" i="8"/>
  <c r="N94" i="8"/>
  <c r="J92" i="8"/>
  <c r="N84" i="8"/>
  <c r="N80" i="8"/>
  <c r="N76" i="8"/>
  <c r="N72" i="8"/>
  <c r="N68" i="8"/>
  <c r="N64" i="8"/>
  <c r="J63" i="8"/>
  <c r="J61" i="8"/>
  <c r="J59" i="8"/>
  <c r="J57" i="8"/>
  <c r="J55" i="8"/>
  <c r="J53" i="8"/>
  <c r="J51" i="8"/>
  <c r="J49" i="8"/>
  <c r="J47" i="8"/>
  <c r="J45" i="8"/>
  <c r="J43" i="8"/>
  <c r="J41" i="8"/>
  <c r="J39" i="8"/>
  <c r="J37" i="8"/>
  <c r="J35" i="8"/>
  <c r="J33" i="8"/>
  <c r="J31" i="8"/>
  <c r="J29" i="8"/>
  <c r="J27" i="8"/>
  <c r="J25" i="8"/>
  <c r="O20" i="8"/>
  <c r="J160" i="8"/>
  <c r="J141" i="8"/>
  <c r="N134" i="8"/>
  <c r="J128" i="8"/>
  <c r="J109" i="8"/>
  <c r="N102" i="8"/>
  <c r="J100" i="8"/>
  <c r="J89" i="8"/>
  <c r="N86" i="8"/>
  <c r="N82" i="8"/>
  <c r="N78" i="8"/>
  <c r="N74" i="8"/>
  <c r="N70" i="8"/>
  <c r="N66" i="8"/>
  <c r="J62" i="8"/>
  <c r="J60" i="8"/>
  <c r="J58" i="8"/>
  <c r="J56" i="8"/>
  <c r="J54" i="8"/>
  <c r="J52" i="8"/>
  <c r="J50" i="8"/>
  <c r="J48" i="8"/>
  <c r="J46" i="8"/>
  <c r="J44" i="8"/>
  <c r="J42" i="8"/>
  <c r="J40" i="8"/>
  <c r="J38" i="8"/>
  <c r="J36" i="8"/>
  <c r="J34" i="8"/>
  <c r="J32" i="8"/>
  <c r="J30" i="8"/>
  <c r="J28" i="8"/>
  <c r="J26" i="8"/>
  <c r="J24" i="8"/>
  <c r="O22" i="8"/>
  <c r="J16" i="8"/>
  <c r="K152" i="2"/>
  <c r="K136" i="2"/>
  <c r="K122" i="2"/>
  <c r="K106" i="2"/>
  <c r="L9" i="2"/>
  <c r="L42" i="2"/>
  <c r="L29" i="2"/>
  <c r="L24" i="2"/>
  <c r="M10" i="2"/>
  <c r="L10" i="3"/>
  <c r="L20" i="3"/>
  <c r="O19" i="3"/>
  <c r="I11" i="6"/>
  <c r="L21" i="7"/>
  <c r="O20" i="7"/>
  <c r="L17" i="7"/>
  <c r="L23" i="7"/>
  <c r="O22" i="7"/>
  <c r="L19" i="7"/>
  <c r="L15" i="7"/>
  <c r="L18" i="7"/>
  <c r="L9" i="8"/>
  <c r="M10" i="3"/>
  <c r="J133" i="3"/>
  <c r="N134" i="3"/>
  <c r="J136" i="3"/>
  <c r="J141" i="3"/>
  <c r="N142" i="3"/>
  <c r="J144" i="3"/>
  <c r="J149" i="3"/>
  <c r="N150" i="3"/>
  <c r="J152" i="3"/>
  <c r="J157" i="3"/>
  <c r="N158" i="3"/>
  <c r="O164" i="3"/>
  <c r="I10" i="6"/>
  <c r="O111" i="6"/>
  <c r="O113" i="6"/>
  <c r="O115" i="6"/>
  <c r="O117" i="6"/>
  <c r="O119" i="6"/>
  <c r="K123" i="6"/>
  <c r="O124" i="6"/>
  <c r="K126" i="6"/>
  <c r="K131" i="6"/>
  <c r="O132" i="6"/>
  <c r="K134" i="6"/>
  <c r="K139" i="6"/>
  <c r="O140" i="6"/>
  <c r="K142" i="6"/>
  <c r="K147" i="6"/>
  <c r="O148" i="6"/>
  <c r="K150" i="6"/>
  <c r="K154" i="6"/>
  <c r="K158" i="6"/>
  <c r="P11" i="6"/>
  <c r="L8" i="8"/>
  <c r="L10" i="8"/>
  <c r="J10" i="3"/>
  <c r="I10" i="3"/>
  <c r="L7" i="6"/>
  <c r="L12" i="6" s="1"/>
  <c r="L13" i="6" s="1"/>
  <c r="O162" i="6"/>
  <c r="O160" i="6"/>
  <c r="O158" i="6"/>
  <c r="O156" i="6"/>
  <c r="O154" i="6"/>
  <c r="O152" i="6"/>
  <c r="O150" i="6"/>
  <c r="O163" i="6"/>
  <c r="O161" i="6"/>
  <c r="O159" i="6"/>
  <c r="O157" i="6"/>
  <c r="O155" i="6"/>
  <c r="O153" i="6"/>
  <c r="O151" i="6"/>
  <c r="O149" i="6"/>
  <c r="O147" i="6"/>
  <c r="O145" i="6"/>
  <c r="O143" i="6"/>
  <c r="O141" i="6"/>
  <c r="O139" i="6"/>
  <c r="O137" i="6"/>
  <c r="O135" i="6"/>
  <c r="O133" i="6"/>
  <c r="O131" i="6"/>
  <c r="O129" i="6"/>
  <c r="O127" i="6"/>
  <c r="O125" i="6"/>
  <c r="O123" i="6"/>
  <c r="O121" i="6"/>
  <c r="J7" i="7"/>
  <c r="I9" i="8"/>
  <c r="P10" i="8"/>
  <c r="I11" i="8"/>
  <c r="O164" i="6"/>
  <c r="I7" i="7"/>
  <c r="I16" i="8"/>
  <c r="J17" i="8"/>
  <c r="I20" i="8"/>
  <c r="N20" i="8"/>
  <c r="J21" i="8"/>
  <c r="M8" i="8"/>
  <c r="J64" i="8"/>
  <c r="J66" i="8"/>
  <c r="J68" i="8"/>
  <c r="J70" i="8"/>
  <c r="J72" i="8"/>
  <c r="J74" i="8"/>
  <c r="J76" i="8"/>
  <c r="J78" i="8"/>
  <c r="J80" i="8"/>
  <c r="J82" i="8"/>
  <c r="J84" i="8"/>
  <c r="J86" i="8"/>
  <c r="J91" i="8"/>
  <c r="N92" i="8"/>
  <c r="J94" i="8"/>
  <c r="J99" i="8"/>
  <c r="N100" i="8"/>
  <c r="J102" i="8"/>
  <c r="J107" i="8"/>
  <c r="N108" i="8"/>
  <c r="J110" i="8"/>
  <c r="J115" i="8"/>
  <c r="N116" i="8"/>
  <c r="J118" i="8"/>
  <c r="J123" i="8"/>
  <c r="N124" i="8"/>
  <c r="J126" i="8"/>
  <c r="J131" i="8"/>
  <c r="N132" i="8"/>
  <c r="J134" i="8"/>
  <c r="J139" i="8"/>
  <c r="N140" i="8"/>
  <c r="J142" i="8"/>
  <c r="J147" i="8"/>
  <c r="N148" i="8"/>
  <c r="J150" i="8"/>
  <c r="J155" i="8"/>
  <c r="N156" i="8"/>
  <c r="J158" i="8"/>
  <c r="J163" i="8"/>
  <c r="N164" i="8"/>
  <c r="M8" i="18"/>
  <c r="K164" i="9"/>
  <c r="O161" i="9"/>
  <c r="K159" i="9"/>
  <c r="K152" i="9"/>
  <c r="O149" i="9"/>
  <c r="I9" i="7"/>
  <c r="J15" i="8"/>
  <c r="L7" i="8"/>
  <c r="I18" i="8"/>
  <c r="J19" i="8"/>
  <c r="I22" i="8"/>
  <c r="N22" i="8"/>
  <c r="J23" i="8"/>
  <c r="P8" i="8"/>
  <c r="J65" i="8"/>
  <c r="J67" i="8"/>
  <c r="J69" i="8"/>
  <c r="J71" i="8"/>
  <c r="J73" i="8"/>
  <c r="J75" i="8"/>
  <c r="P9" i="8"/>
  <c r="M9" i="8"/>
  <c r="J77" i="8"/>
  <c r="J79" i="8"/>
  <c r="J81" i="8"/>
  <c r="J83" i="8"/>
  <c r="J85" i="8"/>
  <c r="J87" i="8"/>
  <c r="N88" i="8"/>
  <c r="J90" i="8"/>
  <c r="J95" i="8"/>
  <c r="N96" i="8"/>
  <c r="J98" i="8"/>
  <c r="J103" i="8"/>
  <c r="N104" i="8"/>
  <c r="J106" i="8"/>
  <c r="J111" i="8"/>
  <c r="I10" i="8"/>
  <c r="N112" i="8"/>
  <c r="J114" i="8"/>
  <c r="J119" i="8"/>
  <c r="N120" i="8"/>
  <c r="J122" i="8"/>
  <c r="J127" i="8"/>
  <c r="N128" i="8"/>
  <c r="J130" i="8"/>
  <c r="J135" i="8"/>
  <c r="N136" i="8"/>
  <c r="J138" i="8"/>
  <c r="J143" i="8"/>
  <c r="N144" i="8"/>
  <c r="J146" i="8"/>
  <c r="J151" i="8"/>
  <c r="N152" i="8"/>
  <c r="J154" i="8"/>
  <c r="J159" i="8"/>
  <c r="N160" i="8"/>
  <c r="I7" i="9"/>
  <c r="I12" i="9" s="1"/>
  <c r="I13" i="9" s="1"/>
  <c r="O153" i="9"/>
  <c r="K155" i="9"/>
  <c r="P8" i="18"/>
  <c r="I9" i="18"/>
  <c r="J149" i="9"/>
  <c r="N148" i="9"/>
  <c r="J148" i="9"/>
  <c r="N147" i="9"/>
  <c r="J147" i="9"/>
  <c r="N146" i="9"/>
  <c r="J146" i="9"/>
  <c r="N145" i="9"/>
  <c r="J145" i="9"/>
  <c r="N144" i="9"/>
  <c r="J144" i="9"/>
  <c r="N143" i="9"/>
  <c r="K20" i="19"/>
  <c r="J153" i="18"/>
  <c r="L7" i="20"/>
  <c r="L12" i="20" s="1"/>
  <c r="L13" i="20" s="1"/>
  <c r="I7" i="20"/>
  <c r="I11" i="20"/>
  <c r="J41" i="18"/>
  <c r="J53" i="18"/>
  <c r="J63" i="18"/>
  <c r="L9" i="18"/>
  <c r="J77" i="18"/>
  <c r="J93" i="18"/>
  <c r="J109" i="18"/>
  <c r="J125" i="18"/>
  <c r="J141" i="18"/>
  <c r="J157" i="18"/>
  <c r="L8" i="19"/>
  <c r="I9" i="19"/>
  <c r="O109" i="19"/>
  <c r="O111" i="19"/>
  <c r="O113" i="19"/>
  <c r="O115" i="19"/>
  <c r="O117" i="19"/>
  <c r="O119" i="19"/>
  <c r="O121" i="19"/>
  <c r="O123" i="19"/>
  <c r="O125" i="19"/>
  <c r="O127" i="19"/>
  <c r="O129" i="19"/>
  <c r="O131" i="19"/>
  <c r="O133" i="19"/>
  <c r="O135" i="19"/>
  <c r="O137" i="19"/>
  <c r="O139" i="19"/>
  <c r="O141" i="19"/>
  <c r="O143" i="19"/>
  <c r="O145" i="19"/>
  <c r="O147" i="19"/>
  <c r="O149" i="19"/>
  <c r="O151" i="19"/>
  <c r="O153" i="19"/>
  <c r="O155" i="19"/>
  <c r="O157" i="19"/>
  <c r="O159" i="19"/>
  <c r="O161" i="19"/>
  <c r="O15" i="19"/>
  <c r="N164" i="20"/>
  <c r="K16" i="20"/>
  <c r="K22" i="20"/>
  <c r="O17" i="20"/>
  <c r="J129" i="18"/>
  <c r="J145" i="18"/>
  <c r="I7" i="19"/>
  <c r="P8" i="19"/>
  <c r="M8" i="19"/>
  <c r="M9" i="19"/>
  <c r="M10" i="19"/>
  <c r="M11" i="19"/>
  <c r="P11" i="19"/>
  <c r="C30" i="16"/>
  <c r="D46" i="16" s="1"/>
  <c r="C22" i="16"/>
  <c r="C18" i="16"/>
  <c r="C34" i="16"/>
  <c r="C50" i="16"/>
  <c r="H17" i="5"/>
  <c r="C25" i="16"/>
  <c r="D41" i="16" s="1"/>
  <c r="E22" i="16"/>
  <c r="E50" i="16"/>
  <c r="E18" i="16"/>
  <c r="E34" i="16"/>
  <c r="C31" i="16"/>
  <c r="D47" i="16" s="1"/>
  <c r="C26" i="16"/>
  <c r="D42" i="16" s="1"/>
  <c r="H17" i="1"/>
  <c r="C28" i="16"/>
  <c r="D44" i="16" s="1"/>
  <c r="C27" i="16"/>
  <c r="D43" i="16" s="1"/>
  <c r="F38" i="16"/>
  <c r="D127" i="1"/>
  <c r="N128" i="1"/>
  <c r="N153" i="1" s="1"/>
  <c r="N138" i="5"/>
  <c r="N167" i="5" s="1"/>
  <c r="B48" i="16"/>
  <c r="I41" i="2"/>
  <c r="I29" i="2"/>
  <c r="I25" i="2"/>
  <c r="I21" i="2"/>
  <c r="I17" i="2"/>
  <c r="J161" i="2"/>
  <c r="J157" i="2"/>
  <c r="J153" i="2"/>
  <c r="J149" i="2"/>
  <c r="J145" i="2"/>
  <c r="J141" i="2"/>
  <c r="J137" i="2"/>
  <c r="J132" i="2"/>
  <c r="J128" i="2"/>
  <c r="J124" i="2"/>
  <c r="J120" i="2"/>
  <c r="J116" i="2"/>
  <c r="J112" i="2"/>
  <c r="J108" i="2"/>
  <c r="J101" i="2"/>
  <c r="J97" i="2"/>
  <c r="J93" i="2"/>
  <c r="J89" i="2"/>
  <c r="J85" i="2"/>
  <c r="J81" i="2"/>
  <c r="J77" i="2"/>
  <c r="J74" i="2"/>
  <c r="J70" i="2"/>
  <c r="J66" i="2"/>
  <c r="J62" i="2"/>
  <c r="J58" i="2"/>
  <c r="J54" i="2"/>
  <c r="J50" i="2"/>
  <c r="J46" i="2"/>
  <c r="J43" i="2"/>
  <c r="J39" i="2"/>
  <c r="J35" i="2"/>
  <c r="J31" i="2"/>
  <c r="J27" i="2"/>
  <c r="J23" i="2"/>
  <c r="J19" i="2"/>
  <c r="J15" i="2"/>
  <c r="E9" i="2"/>
  <c r="P17" i="2"/>
  <c r="P21" i="2"/>
  <c r="P25" i="2"/>
  <c r="P16" i="2"/>
  <c r="P19" i="2"/>
  <c r="P23" i="2"/>
  <c r="P15" i="2"/>
  <c r="P20" i="2"/>
  <c r="P24" i="2"/>
  <c r="P18" i="2"/>
  <c r="P22" i="2"/>
  <c r="P26" i="2"/>
  <c r="K162" i="2"/>
  <c r="K158" i="2"/>
  <c r="K154" i="2"/>
  <c r="K150" i="2"/>
  <c r="K146" i="2"/>
  <c r="K142" i="2"/>
  <c r="K138" i="2"/>
  <c r="K132" i="2"/>
  <c r="K128" i="2"/>
  <c r="K124" i="2"/>
  <c r="K120" i="2"/>
  <c r="K116" i="2"/>
  <c r="K112" i="2"/>
  <c r="K108" i="2"/>
  <c r="K101" i="2"/>
  <c r="K97" i="2"/>
  <c r="K93" i="2"/>
  <c r="K89" i="2"/>
  <c r="K85" i="2"/>
  <c r="K81" i="2"/>
  <c r="K77" i="2"/>
  <c r="K74" i="2"/>
  <c r="K70" i="2"/>
  <c r="K66" i="2"/>
  <c r="K62" i="2"/>
  <c r="K58" i="2"/>
  <c r="K54" i="2"/>
  <c r="K50" i="2"/>
  <c r="K46" i="2"/>
  <c r="K43" i="2"/>
  <c r="K39" i="2"/>
  <c r="K35" i="2"/>
  <c r="K31" i="2"/>
  <c r="K27" i="2"/>
  <c r="K23" i="2"/>
  <c r="K19" i="2"/>
  <c r="K15" i="2"/>
  <c r="L43" i="2"/>
  <c r="L31" i="2"/>
  <c r="L27" i="2"/>
  <c r="L23" i="2"/>
  <c r="L19" i="2"/>
  <c r="L15" i="2"/>
  <c r="N164" i="2"/>
  <c r="N160" i="2"/>
  <c r="N156" i="2"/>
  <c r="N152" i="2"/>
  <c r="N148" i="2"/>
  <c r="N144" i="2"/>
  <c r="N140" i="2"/>
  <c r="N136" i="2"/>
  <c r="N133" i="2"/>
  <c r="N129" i="2"/>
  <c r="N125" i="2"/>
  <c r="N121" i="2"/>
  <c r="N117" i="2"/>
  <c r="N113" i="2"/>
  <c r="N109" i="2"/>
  <c r="N105" i="2"/>
  <c r="N102" i="2"/>
  <c r="N98" i="2"/>
  <c r="N94" i="2"/>
  <c r="N90" i="2"/>
  <c r="N86" i="2"/>
  <c r="N82" i="2"/>
  <c r="N78" i="2"/>
  <c r="N71" i="2"/>
  <c r="N67" i="2"/>
  <c r="N63" i="2"/>
  <c r="N59" i="2"/>
  <c r="N55" i="2"/>
  <c r="N51" i="2"/>
  <c r="N47" i="2"/>
  <c r="N43" i="2"/>
  <c r="N39" i="2"/>
  <c r="N35" i="2"/>
  <c r="N31" i="2"/>
  <c r="N27" i="2"/>
  <c r="O162" i="2"/>
  <c r="O158" i="2"/>
  <c r="O154" i="2"/>
  <c r="O150" i="2"/>
  <c r="O146" i="2"/>
  <c r="O142" i="2"/>
  <c r="O138" i="2"/>
  <c r="O131" i="2"/>
  <c r="O127" i="2"/>
  <c r="O123" i="2"/>
  <c r="O119" i="2"/>
  <c r="O115" i="2"/>
  <c r="O111" i="2"/>
  <c r="O107" i="2"/>
  <c r="O104" i="2"/>
  <c r="O100" i="2"/>
  <c r="O96" i="2"/>
  <c r="O92" i="2"/>
  <c r="O88" i="2"/>
  <c r="O84" i="2"/>
  <c r="O80" i="2"/>
  <c r="O76" i="2"/>
  <c r="O73" i="2"/>
  <c r="O69" i="2"/>
  <c r="O65" i="2"/>
  <c r="O61" i="2"/>
  <c r="O57" i="2"/>
  <c r="O53" i="2"/>
  <c r="O49" i="2"/>
  <c r="O45" i="2"/>
  <c r="O41" i="2"/>
  <c r="O37" i="2"/>
  <c r="O33" i="2"/>
  <c r="F11" i="2"/>
  <c r="N67" i="3"/>
  <c r="N69" i="3"/>
  <c r="N71" i="3"/>
  <c r="N73" i="3"/>
  <c r="N75" i="3"/>
  <c r="N77" i="3"/>
  <c r="N79" i="3"/>
  <c r="N81" i="3"/>
  <c r="N83" i="3"/>
  <c r="N85" i="3"/>
  <c r="N87" i="3"/>
  <c r="N89" i="3"/>
  <c r="N91" i="3"/>
  <c r="N93" i="3"/>
  <c r="N95" i="3"/>
  <c r="N97" i="3"/>
  <c r="N99" i="3"/>
  <c r="N101" i="3"/>
  <c r="N103" i="3"/>
  <c r="N105" i="3"/>
  <c r="N107" i="3"/>
  <c r="N109" i="3"/>
  <c r="N111" i="3"/>
  <c r="N113" i="3"/>
  <c r="N115" i="3"/>
  <c r="N117" i="3"/>
  <c r="N119" i="3"/>
  <c r="N121" i="3"/>
  <c r="N123" i="3"/>
  <c r="N125" i="3"/>
  <c r="N127" i="3"/>
  <c r="N129" i="3"/>
  <c r="N131" i="3"/>
  <c r="N133" i="3"/>
  <c r="N135" i="3"/>
  <c r="N137" i="3"/>
  <c r="N139" i="3"/>
  <c r="N141" i="3"/>
  <c r="N143" i="3"/>
  <c r="N145" i="3"/>
  <c r="N147" i="3"/>
  <c r="N149" i="3"/>
  <c r="N151" i="3"/>
  <c r="N153" i="3"/>
  <c r="N155" i="3"/>
  <c r="N157" i="3"/>
  <c r="N159" i="3"/>
  <c r="N161" i="3"/>
  <c r="N163" i="3"/>
  <c r="F34" i="16"/>
  <c r="F50" i="16"/>
  <c r="D132" i="5"/>
  <c r="I44" i="2"/>
  <c r="I32" i="2"/>
  <c r="I28" i="2"/>
  <c r="I24" i="2"/>
  <c r="I20" i="2"/>
  <c r="I16" i="2"/>
  <c r="J164" i="2"/>
  <c r="J160" i="2"/>
  <c r="J156" i="2"/>
  <c r="J152" i="2"/>
  <c r="J148" i="2"/>
  <c r="J144" i="2"/>
  <c r="J140" i="2"/>
  <c r="J136" i="2"/>
  <c r="J131" i="2"/>
  <c r="J127" i="2"/>
  <c r="J123" i="2"/>
  <c r="J119" i="2"/>
  <c r="J115" i="2"/>
  <c r="J111" i="2"/>
  <c r="J107" i="2"/>
  <c r="J104" i="2"/>
  <c r="J100" i="2"/>
  <c r="J96" i="2"/>
  <c r="J92" i="2"/>
  <c r="J88" i="2"/>
  <c r="J84" i="2"/>
  <c r="J80" i="2"/>
  <c r="J76" i="2"/>
  <c r="J73" i="2"/>
  <c r="J69" i="2"/>
  <c r="J65" i="2"/>
  <c r="J61" i="2"/>
  <c r="J57" i="2"/>
  <c r="J53" i="2"/>
  <c r="J49" i="2"/>
  <c r="J45" i="2"/>
  <c r="J42" i="2"/>
  <c r="J38" i="2"/>
  <c r="J34" i="2"/>
  <c r="J30" i="2"/>
  <c r="J26" i="2"/>
  <c r="J22" i="2"/>
  <c r="J18" i="2"/>
  <c r="E7" i="2"/>
  <c r="O16" i="2"/>
  <c r="O19" i="2"/>
  <c r="O17" i="2"/>
  <c r="O21" i="2"/>
  <c r="O25" i="2"/>
  <c r="O18" i="2"/>
  <c r="O22" i="2"/>
  <c r="O20" i="2"/>
  <c r="O23" i="2"/>
  <c r="O24" i="2"/>
  <c r="O15" i="2"/>
  <c r="O26" i="2"/>
  <c r="K161" i="2"/>
  <c r="K157" i="2"/>
  <c r="K153" i="2"/>
  <c r="K149" i="2"/>
  <c r="K145" i="2"/>
  <c r="K141" i="2"/>
  <c r="K137" i="2"/>
  <c r="K131" i="2"/>
  <c r="K127" i="2"/>
  <c r="K123" i="2"/>
  <c r="K119" i="2"/>
  <c r="K115" i="2"/>
  <c r="K111" i="2"/>
  <c r="K107" i="2"/>
  <c r="K104" i="2"/>
  <c r="K100" i="2"/>
  <c r="K96" i="2"/>
  <c r="K92" i="2"/>
  <c r="K88" i="2"/>
  <c r="K84" i="2"/>
  <c r="K80" i="2"/>
  <c r="K76" i="2"/>
  <c r="K73" i="2"/>
  <c r="K69" i="2"/>
  <c r="K65" i="2"/>
  <c r="K61" i="2"/>
  <c r="K57" i="2"/>
  <c r="K53" i="2"/>
  <c r="K49" i="2"/>
  <c r="K45" i="2"/>
  <c r="K42" i="2"/>
  <c r="K38" i="2"/>
  <c r="K34" i="2"/>
  <c r="K30" i="2"/>
  <c r="K26" i="2"/>
  <c r="K22" i="2"/>
  <c r="K18" i="2"/>
  <c r="N163" i="2"/>
  <c r="N159" i="2"/>
  <c r="N155" i="2"/>
  <c r="N151" i="2"/>
  <c r="N147" i="2"/>
  <c r="N143" i="2"/>
  <c r="N139" i="2"/>
  <c r="N135" i="2"/>
  <c r="N132" i="2"/>
  <c r="N128" i="2"/>
  <c r="N124" i="2"/>
  <c r="N120" i="2"/>
  <c r="N116" i="2"/>
  <c r="N112" i="2"/>
  <c r="N108" i="2"/>
  <c r="N101" i="2"/>
  <c r="N97" i="2"/>
  <c r="N93" i="2"/>
  <c r="N89" i="2"/>
  <c r="N85" i="2"/>
  <c r="N81" i="2"/>
  <c r="N77" i="2"/>
  <c r="N74" i="2"/>
  <c r="N70" i="2"/>
  <c r="N66" i="2"/>
  <c r="N62" i="2"/>
  <c r="N58" i="2"/>
  <c r="N54" i="2"/>
  <c r="N50" i="2"/>
  <c r="N46" i="2"/>
  <c r="N42" i="2"/>
  <c r="N38" i="2"/>
  <c r="N34" i="2"/>
  <c r="O161" i="2"/>
  <c r="O157" i="2"/>
  <c r="O153" i="2"/>
  <c r="O149" i="2"/>
  <c r="O145" i="2"/>
  <c r="O141" i="2"/>
  <c r="O137" i="2"/>
  <c r="O134" i="2"/>
  <c r="O130" i="2"/>
  <c r="O126" i="2"/>
  <c r="O122" i="2"/>
  <c r="O118" i="2"/>
  <c r="O114" i="2"/>
  <c r="O110" i="2"/>
  <c r="O106" i="2"/>
  <c r="O103" i="2"/>
  <c r="O99" i="2"/>
  <c r="O95" i="2"/>
  <c r="O91" i="2"/>
  <c r="O87" i="2"/>
  <c r="O83" i="2"/>
  <c r="O79" i="2"/>
  <c r="O75" i="2"/>
  <c r="O72" i="2"/>
  <c r="O68" i="2"/>
  <c r="O64" i="2"/>
  <c r="O60" i="2"/>
  <c r="O56" i="2"/>
  <c r="O52" i="2"/>
  <c r="O48" i="2"/>
  <c r="O44" i="2"/>
  <c r="O40" i="2"/>
  <c r="O36" i="2"/>
  <c r="O32" i="2"/>
  <c r="O28" i="2"/>
  <c r="F9" i="2"/>
  <c r="I8" i="6"/>
  <c r="O9" i="6"/>
  <c r="N16" i="2"/>
  <c r="N19" i="2"/>
  <c r="N23" i="2"/>
  <c r="M17" i="2"/>
  <c r="M21" i="2"/>
  <c r="M25" i="2"/>
  <c r="N18" i="2"/>
  <c r="N24" i="2"/>
  <c r="M16" i="2"/>
  <c r="M20" i="2"/>
  <c r="M26" i="2"/>
  <c r="N20" i="2"/>
  <c r="N25" i="2"/>
  <c r="M15" i="2"/>
  <c r="M22" i="2"/>
  <c r="N15" i="2"/>
  <c r="N21" i="2"/>
  <c r="N26" i="2"/>
  <c r="M18" i="2"/>
  <c r="M23" i="2"/>
  <c r="M19" i="2"/>
  <c r="N17" i="2"/>
  <c r="M24" i="2"/>
  <c r="N22" i="2"/>
  <c r="K95" i="2"/>
  <c r="K91" i="2"/>
  <c r="K87" i="2"/>
  <c r="K83" i="2"/>
  <c r="K79" i="2"/>
  <c r="K75" i="2"/>
  <c r="K72" i="2"/>
  <c r="K68" i="2"/>
  <c r="K64" i="2"/>
  <c r="K60" i="2"/>
  <c r="K56" i="2"/>
  <c r="K52" i="2"/>
  <c r="K48" i="2"/>
  <c r="K41" i="2"/>
  <c r="K37" i="2"/>
  <c r="K33" i="2"/>
  <c r="K29" i="2"/>
  <c r="K25" i="2"/>
  <c r="K21" i="2"/>
  <c r="K17" i="2"/>
  <c r="N162" i="2"/>
  <c r="N158" i="2"/>
  <c r="N154" i="2"/>
  <c r="N150" i="2"/>
  <c r="N146" i="2"/>
  <c r="N142" i="2"/>
  <c r="N138" i="2"/>
  <c r="N131" i="2"/>
  <c r="N127" i="2"/>
  <c r="N123" i="2"/>
  <c r="N119" i="2"/>
  <c r="N115" i="2"/>
  <c r="N111" i="2"/>
  <c r="N107" i="2"/>
  <c r="N104" i="2"/>
  <c r="N100" i="2"/>
  <c r="N96" i="2"/>
  <c r="N92" i="2"/>
  <c r="N88" i="2"/>
  <c r="N84" i="2"/>
  <c r="N80" i="2"/>
  <c r="N76" i="2"/>
  <c r="N73" i="2"/>
  <c r="N69" i="2"/>
  <c r="N65" i="2"/>
  <c r="N61" i="2"/>
  <c r="N57" i="2"/>
  <c r="N53" i="2"/>
  <c r="N49" i="2"/>
  <c r="N45" i="2"/>
  <c r="N41" i="2"/>
  <c r="N37" i="2"/>
  <c r="N33" i="2"/>
  <c r="N29" i="2"/>
  <c r="O164" i="2"/>
  <c r="O160" i="2"/>
  <c r="O156" i="2"/>
  <c r="O152" i="2"/>
  <c r="O148" i="2"/>
  <c r="O144" i="2"/>
  <c r="O140" i="2"/>
  <c r="O136" i="2"/>
  <c r="O133" i="2"/>
  <c r="O129" i="2"/>
  <c r="O125" i="2"/>
  <c r="O121" i="2"/>
  <c r="O117" i="2"/>
  <c r="O113" i="2"/>
  <c r="O109" i="2"/>
  <c r="O105" i="2"/>
  <c r="O102" i="2"/>
  <c r="O98" i="2"/>
  <c r="O94" i="2"/>
  <c r="O90" i="2"/>
  <c r="O86" i="2"/>
  <c r="O82" i="2"/>
  <c r="O78" i="2"/>
  <c r="O71" i="2"/>
  <c r="O67" i="2"/>
  <c r="O63" i="2"/>
  <c r="O59" i="2"/>
  <c r="O55" i="2"/>
  <c r="O51" i="2"/>
  <c r="O47" i="2"/>
  <c r="O43" i="2"/>
  <c r="O39" i="2"/>
  <c r="O35" i="2"/>
  <c r="O31" i="2"/>
  <c r="O27" i="2"/>
  <c r="F7" i="2"/>
  <c r="E7" i="3"/>
  <c r="K24" i="3"/>
  <c r="K28" i="3"/>
  <c r="K27" i="3"/>
  <c r="O18" i="3"/>
  <c r="K25" i="3"/>
  <c r="K30" i="3"/>
  <c r="O16" i="3"/>
  <c r="K17" i="3"/>
  <c r="K21" i="3"/>
  <c r="K26" i="3"/>
  <c r="O17" i="3"/>
  <c r="K29" i="3"/>
  <c r="K15" i="3"/>
  <c r="K20" i="3"/>
  <c r="K16" i="3"/>
  <c r="K22" i="3"/>
  <c r="K18" i="3"/>
  <c r="O15" i="3"/>
  <c r="K19" i="3"/>
  <c r="K23" i="3"/>
  <c r="K164" i="3"/>
  <c r="O163" i="3"/>
  <c r="K163" i="3"/>
  <c r="O162" i="3"/>
  <c r="K162" i="3"/>
  <c r="O161" i="3"/>
  <c r="K161" i="3"/>
  <c r="O160" i="3"/>
  <c r="K160" i="3"/>
  <c r="O159" i="3"/>
  <c r="K159" i="3"/>
  <c r="O158" i="3"/>
  <c r="K158" i="3"/>
  <c r="O157" i="3"/>
  <c r="K157" i="3"/>
  <c r="O156" i="3"/>
  <c r="K156" i="3"/>
  <c r="O155" i="3"/>
  <c r="K155" i="3"/>
  <c r="O154" i="3"/>
  <c r="K154" i="3"/>
  <c r="O153" i="3"/>
  <c r="K153" i="3"/>
  <c r="O152" i="3"/>
  <c r="K152" i="3"/>
  <c r="O151" i="3"/>
  <c r="K151" i="3"/>
  <c r="O150" i="3"/>
  <c r="K150" i="3"/>
  <c r="O149" i="3"/>
  <c r="K149" i="3"/>
  <c r="O148" i="3"/>
  <c r="K148" i="3"/>
  <c r="O147" i="3"/>
  <c r="K147" i="3"/>
  <c r="O146" i="3"/>
  <c r="K146" i="3"/>
  <c r="O145" i="3"/>
  <c r="K145" i="3"/>
  <c r="O144" i="3"/>
  <c r="K144" i="3"/>
  <c r="O143" i="3"/>
  <c r="K143" i="3"/>
  <c r="O142" i="3"/>
  <c r="K142" i="3"/>
  <c r="O141" i="3"/>
  <c r="K141" i="3"/>
  <c r="O140" i="3"/>
  <c r="K140" i="3"/>
  <c r="O139" i="3"/>
  <c r="K139" i="3"/>
  <c r="O138" i="3"/>
  <c r="K138" i="3"/>
  <c r="O137" i="3"/>
  <c r="K137" i="3"/>
  <c r="O136" i="3"/>
  <c r="K136" i="3"/>
  <c r="O135" i="3"/>
  <c r="K135" i="3"/>
  <c r="O134" i="3"/>
  <c r="K134" i="3"/>
  <c r="O133" i="3"/>
  <c r="K133" i="3"/>
  <c r="O132" i="3"/>
  <c r="K132" i="3"/>
  <c r="O131" i="3"/>
  <c r="K131" i="3"/>
  <c r="O130" i="3"/>
  <c r="K130" i="3"/>
  <c r="O129" i="3"/>
  <c r="K129" i="3"/>
  <c r="O128" i="3"/>
  <c r="K128" i="3"/>
  <c r="O127" i="3"/>
  <c r="K127" i="3"/>
  <c r="O126" i="3"/>
  <c r="K126" i="3"/>
  <c r="O125" i="3"/>
  <c r="K125" i="3"/>
  <c r="O124" i="3"/>
  <c r="K124" i="3"/>
  <c r="O123" i="3"/>
  <c r="K123" i="3"/>
  <c r="O122" i="3"/>
  <c r="K122" i="3"/>
  <c r="O121" i="3"/>
  <c r="K121" i="3"/>
  <c r="O120" i="3"/>
  <c r="K120" i="3"/>
  <c r="O119" i="3"/>
  <c r="K119" i="3"/>
  <c r="O118" i="3"/>
  <c r="K118" i="3"/>
  <c r="O117" i="3"/>
  <c r="K117" i="3"/>
  <c r="O116" i="3"/>
  <c r="K116" i="3"/>
  <c r="O115" i="3"/>
  <c r="K115" i="3"/>
  <c r="O114" i="3"/>
  <c r="K114" i="3"/>
  <c r="O113" i="3"/>
  <c r="K113" i="3"/>
  <c r="O112" i="3"/>
  <c r="K112" i="3"/>
  <c r="O111" i="3"/>
  <c r="K111" i="3"/>
  <c r="O110" i="3"/>
  <c r="K110" i="3"/>
  <c r="O109" i="3"/>
  <c r="K109" i="3"/>
  <c r="O108" i="3"/>
  <c r="K108" i="3"/>
  <c r="O107" i="3"/>
  <c r="K107" i="3"/>
  <c r="O106" i="3"/>
  <c r="K106" i="3"/>
  <c r="O105" i="3"/>
  <c r="K105" i="3"/>
  <c r="O104" i="3"/>
  <c r="K104" i="3"/>
  <c r="O103" i="3"/>
  <c r="K103" i="3"/>
  <c r="O102" i="3"/>
  <c r="K102" i="3"/>
  <c r="O101" i="3"/>
  <c r="K101" i="3"/>
  <c r="O100" i="3"/>
  <c r="K100" i="3"/>
  <c r="O99" i="3"/>
  <c r="K99" i="3"/>
  <c r="O98" i="3"/>
  <c r="K98" i="3"/>
  <c r="O97" i="3"/>
  <c r="K97" i="3"/>
  <c r="O96" i="3"/>
  <c r="K96" i="3"/>
  <c r="O95" i="3"/>
  <c r="K95" i="3"/>
  <c r="O94" i="3"/>
  <c r="K94" i="3"/>
  <c r="O93" i="3"/>
  <c r="K93" i="3"/>
  <c r="O92" i="3"/>
  <c r="K92" i="3"/>
  <c r="O91" i="3"/>
  <c r="K91" i="3"/>
  <c r="O90" i="3"/>
  <c r="K90" i="3"/>
  <c r="O89" i="3"/>
  <c r="K89" i="3"/>
  <c r="O88" i="3"/>
  <c r="K88" i="3"/>
  <c r="O87" i="3"/>
  <c r="K87" i="3"/>
  <c r="O86" i="3"/>
  <c r="K86" i="3"/>
  <c r="O85" i="3"/>
  <c r="K85" i="3"/>
  <c r="O84" i="3"/>
  <c r="K84" i="3"/>
  <c r="O83" i="3"/>
  <c r="K83" i="3"/>
  <c r="O82" i="3"/>
  <c r="K82" i="3"/>
  <c r="O81" i="3"/>
  <c r="K81" i="3"/>
  <c r="O80" i="3"/>
  <c r="K80" i="3"/>
  <c r="O79" i="3"/>
  <c r="K79" i="3"/>
  <c r="O78" i="3"/>
  <c r="K78" i="3"/>
  <c r="O77" i="3"/>
  <c r="K77" i="3"/>
  <c r="O76" i="3"/>
  <c r="K76" i="3"/>
  <c r="O75" i="3"/>
  <c r="K75" i="3"/>
  <c r="O74" i="3"/>
  <c r="K74" i="3"/>
  <c r="O73" i="3"/>
  <c r="K73" i="3"/>
  <c r="O72" i="3"/>
  <c r="K72" i="3"/>
  <c r="O71" i="3"/>
  <c r="K71" i="3"/>
  <c r="O70" i="3"/>
  <c r="K70" i="3"/>
  <c r="O69" i="3"/>
  <c r="K69" i="3"/>
  <c r="O68" i="3"/>
  <c r="K68" i="3"/>
  <c r="O67" i="3"/>
  <c r="K67" i="3"/>
  <c r="O66" i="3"/>
  <c r="K66" i="3"/>
  <c r="O65" i="3"/>
  <c r="K65" i="3"/>
  <c r="O64" i="3"/>
  <c r="K64" i="3"/>
  <c r="O63" i="3"/>
  <c r="K63" i="3"/>
  <c r="O62" i="3"/>
  <c r="K62" i="3"/>
  <c r="O61" i="3"/>
  <c r="K61" i="3"/>
  <c r="O60" i="3"/>
  <c r="K60" i="3"/>
  <c r="O59" i="3"/>
  <c r="K59" i="3"/>
  <c r="O58" i="3"/>
  <c r="K58" i="3"/>
  <c r="O57" i="3"/>
  <c r="K57" i="3"/>
  <c r="O56" i="3"/>
  <c r="K56" i="3"/>
  <c r="O55" i="3"/>
  <c r="K55" i="3"/>
  <c r="O54" i="3"/>
  <c r="K54" i="3"/>
  <c r="O53" i="3"/>
  <c r="K53" i="3"/>
  <c r="O52" i="3"/>
  <c r="K52" i="3"/>
  <c r="O51" i="3"/>
  <c r="K51" i="3"/>
  <c r="O50" i="3"/>
  <c r="K50" i="3"/>
  <c r="O49" i="3"/>
  <c r="K49" i="3"/>
  <c r="O48" i="3"/>
  <c r="K48" i="3"/>
  <c r="O47" i="3"/>
  <c r="K47" i="3"/>
  <c r="O46" i="3"/>
  <c r="K46" i="3"/>
  <c r="O45" i="3"/>
  <c r="K45" i="3"/>
  <c r="O44" i="3"/>
  <c r="K44" i="3"/>
  <c r="O43" i="3"/>
  <c r="K43" i="3"/>
  <c r="O42" i="3"/>
  <c r="K42" i="3"/>
  <c r="O41" i="3"/>
  <c r="K41" i="3"/>
  <c r="O40" i="3"/>
  <c r="K40" i="3"/>
  <c r="O39" i="3"/>
  <c r="K39" i="3"/>
  <c r="O38" i="3"/>
  <c r="K38" i="3"/>
  <c r="O37" i="3"/>
  <c r="K37" i="3"/>
  <c r="O36" i="3"/>
  <c r="K36" i="3"/>
  <c r="O35" i="3"/>
  <c r="K35" i="3"/>
  <c r="O34" i="3"/>
  <c r="K34" i="3"/>
  <c r="O33" i="3"/>
  <c r="K33" i="3"/>
  <c r="O32" i="3"/>
  <c r="K32" i="3"/>
  <c r="O31" i="3"/>
  <c r="K31" i="3"/>
  <c r="O30" i="3"/>
  <c r="O29" i="3"/>
  <c r="O28" i="3"/>
  <c r="I42" i="2"/>
  <c r="I30" i="2"/>
  <c r="I26" i="2"/>
  <c r="I22" i="2"/>
  <c r="I18" i="2"/>
  <c r="E5" i="2"/>
  <c r="J162" i="2"/>
  <c r="J158" i="2"/>
  <c r="J154" i="2"/>
  <c r="J150" i="2"/>
  <c r="J146" i="2"/>
  <c r="J142" i="2"/>
  <c r="J138" i="2"/>
  <c r="J133" i="2"/>
  <c r="J129" i="2"/>
  <c r="J125" i="2"/>
  <c r="J121" i="2"/>
  <c r="J117" i="2"/>
  <c r="J113" i="2"/>
  <c r="J109" i="2"/>
  <c r="J105" i="2"/>
  <c r="J102" i="2"/>
  <c r="J98" i="2"/>
  <c r="J94" i="2"/>
  <c r="J90" i="2"/>
  <c r="J86" i="2"/>
  <c r="J82" i="2"/>
  <c r="J78" i="2"/>
  <c r="J71" i="2"/>
  <c r="J67" i="2"/>
  <c r="J63" i="2"/>
  <c r="J59" i="2"/>
  <c r="J55" i="2"/>
  <c r="J51" i="2"/>
  <c r="J47" i="2"/>
  <c r="J44" i="2"/>
  <c r="J40" i="2"/>
  <c r="J36" i="2"/>
  <c r="J32" i="2"/>
  <c r="J28" i="2"/>
  <c r="J24" i="2"/>
  <c r="J20" i="2"/>
  <c r="J16" i="2"/>
  <c r="K163" i="2"/>
  <c r="K159" i="2"/>
  <c r="K155" i="2"/>
  <c r="K151" i="2"/>
  <c r="K147" i="2"/>
  <c r="K143" i="2"/>
  <c r="K139" i="2"/>
  <c r="K135" i="2"/>
  <c r="K133" i="2"/>
  <c r="K129" i="2"/>
  <c r="K125" i="2"/>
  <c r="K121" i="2"/>
  <c r="K117" i="2"/>
  <c r="K113" i="2"/>
  <c r="K109" i="2"/>
  <c r="K105" i="2"/>
  <c r="K102" i="2"/>
  <c r="K98" i="2"/>
  <c r="K94" i="2"/>
  <c r="K90" i="2"/>
  <c r="K86" i="2"/>
  <c r="K82" i="2"/>
  <c r="K78" i="2"/>
  <c r="K71" i="2"/>
  <c r="K67" i="2"/>
  <c r="K63" i="2"/>
  <c r="K59" i="2"/>
  <c r="K55" i="2"/>
  <c r="K51" i="2"/>
  <c r="K47" i="2"/>
  <c r="K44" i="2"/>
  <c r="K40" i="2"/>
  <c r="K36" i="2"/>
  <c r="K32" i="2"/>
  <c r="K28" i="2"/>
  <c r="K24" i="2"/>
  <c r="K20" i="2"/>
  <c r="K16" i="2"/>
  <c r="N161" i="2"/>
  <c r="N157" i="2"/>
  <c r="N153" i="2"/>
  <c r="N149" i="2"/>
  <c r="N145" i="2"/>
  <c r="N141" i="2"/>
  <c r="N137" i="2"/>
  <c r="N134" i="2"/>
  <c r="N130" i="2"/>
  <c r="N126" i="2"/>
  <c r="N122" i="2"/>
  <c r="N118" i="2"/>
  <c r="N114" i="2"/>
  <c r="N110" i="2"/>
  <c r="N106" i="2"/>
  <c r="N103" i="2"/>
  <c r="N99" i="2"/>
  <c r="N95" i="2"/>
  <c r="N91" i="2"/>
  <c r="N87" i="2"/>
  <c r="N83" i="2"/>
  <c r="N79" i="2"/>
  <c r="N75" i="2"/>
  <c r="N72" i="2"/>
  <c r="N68" i="2"/>
  <c r="N64" i="2"/>
  <c r="N60" i="2"/>
  <c r="N56" i="2"/>
  <c r="N52" i="2"/>
  <c r="N48" i="2"/>
  <c r="N44" i="2"/>
  <c r="N40" i="2"/>
  <c r="N36" i="2"/>
  <c r="N32" i="2"/>
  <c r="N28" i="2"/>
  <c r="O163" i="2"/>
  <c r="O159" i="2"/>
  <c r="O155" i="2"/>
  <c r="O151" i="2"/>
  <c r="O147" i="2"/>
  <c r="O143" i="2"/>
  <c r="O139" i="2"/>
  <c r="O135" i="2"/>
  <c r="O132" i="2"/>
  <c r="O128" i="2"/>
  <c r="O124" i="2"/>
  <c r="O120" i="2"/>
  <c r="O116" i="2"/>
  <c r="O112" i="2"/>
  <c r="O108" i="2"/>
  <c r="O101" i="2"/>
  <c r="O97" i="2"/>
  <c r="O93" i="2"/>
  <c r="O89" i="2"/>
  <c r="O85" i="2"/>
  <c r="O81" i="2"/>
  <c r="O77" i="2"/>
  <c r="O74" i="2"/>
  <c r="O70" i="2"/>
  <c r="O66" i="2"/>
  <c r="O62" i="2"/>
  <c r="O58" i="2"/>
  <c r="O54" i="2"/>
  <c r="O50" i="2"/>
  <c r="O46" i="2"/>
  <c r="O42" i="2"/>
  <c r="O38" i="2"/>
  <c r="O34" i="2"/>
  <c r="O30" i="2"/>
  <c r="F5" i="2"/>
  <c r="N16" i="3"/>
  <c r="M18" i="3"/>
  <c r="J25" i="3"/>
  <c r="J29" i="3"/>
  <c r="I23" i="3"/>
  <c r="I27" i="3"/>
  <c r="N18" i="3"/>
  <c r="M16" i="3"/>
  <c r="J23" i="3"/>
  <c r="J27" i="3"/>
  <c r="I25" i="3"/>
  <c r="I29" i="3"/>
  <c r="E5" i="3"/>
  <c r="N15" i="3"/>
  <c r="M17" i="3"/>
  <c r="J24" i="3"/>
  <c r="J28" i="3"/>
  <c r="I26" i="3"/>
  <c r="I30" i="3"/>
  <c r="J30" i="3"/>
  <c r="N17" i="3"/>
  <c r="I24" i="3"/>
  <c r="M15" i="3"/>
  <c r="I28" i="3"/>
  <c r="J26" i="3"/>
  <c r="I17" i="6"/>
  <c r="J18" i="6"/>
  <c r="I21" i="6"/>
  <c r="N21" i="6"/>
  <c r="J22" i="6"/>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39" i="7"/>
  <c r="N141" i="7"/>
  <c r="N143" i="7"/>
  <c r="N145" i="7"/>
  <c r="N147" i="7"/>
  <c r="N149" i="7"/>
  <c r="N151" i="7"/>
  <c r="N153" i="7"/>
  <c r="N155" i="7"/>
  <c r="N157" i="7"/>
  <c r="N159" i="7"/>
  <c r="N161" i="7"/>
  <c r="N163" i="7"/>
  <c r="O164" i="7"/>
  <c r="P16" i="6"/>
  <c r="E11" i="6"/>
  <c r="P18" i="6"/>
  <c r="E9" i="6"/>
  <c r="P15" i="6"/>
  <c r="P17" i="6"/>
  <c r="J145" i="7"/>
  <c r="J147" i="7"/>
  <c r="J149" i="7"/>
  <c r="J151" i="7"/>
  <c r="J153" i="7"/>
  <c r="J155" i="7"/>
  <c r="J157" i="7"/>
  <c r="J159" i="7"/>
  <c r="J161" i="7"/>
  <c r="E9" i="7"/>
  <c r="P16" i="7"/>
  <c r="P18" i="7"/>
  <c r="E11" i="7"/>
  <c r="P15" i="7"/>
  <c r="P17" i="7"/>
  <c r="P16" i="3"/>
  <c r="L24" i="3"/>
  <c r="L28" i="3"/>
  <c r="E9" i="3"/>
  <c r="P18" i="3"/>
  <c r="L26" i="3"/>
  <c r="L30" i="3"/>
  <c r="P15" i="3"/>
  <c r="L23" i="3"/>
  <c r="L27" i="3"/>
  <c r="L25" i="3"/>
  <c r="L29" i="3"/>
  <c r="E11" i="3"/>
  <c r="P17" i="3"/>
  <c r="I15" i="6"/>
  <c r="J16" i="6"/>
  <c r="I19" i="6"/>
  <c r="N19" i="6"/>
  <c r="J20" i="6"/>
  <c r="I23" i="6"/>
  <c r="N23" i="6"/>
  <c r="J24" i="6"/>
  <c r="N24" i="6"/>
  <c r="J25" i="6"/>
  <c r="N25" i="6"/>
  <c r="J26" i="6"/>
  <c r="N26" i="6"/>
  <c r="J27" i="6"/>
  <c r="N27" i="6"/>
  <c r="J28" i="6"/>
  <c r="N28" i="6"/>
  <c r="J29" i="6"/>
  <c r="N29" i="6"/>
  <c r="J30" i="6"/>
  <c r="N30" i="6"/>
  <c r="J31" i="6"/>
  <c r="N31" i="6"/>
  <c r="J32" i="6"/>
  <c r="N32" i="6"/>
  <c r="J33" i="6"/>
  <c r="N33" i="6"/>
  <c r="J34" i="6"/>
  <c r="N34" i="6"/>
  <c r="J35" i="6"/>
  <c r="N35" i="6"/>
  <c r="J36" i="6"/>
  <c r="N36" i="6"/>
  <c r="J37" i="6"/>
  <c r="N37" i="6"/>
  <c r="J38" i="6"/>
  <c r="N38" i="6"/>
  <c r="J39" i="6"/>
  <c r="N39" i="6"/>
  <c r="J40" i="6"/>
  <c r="N40" i="6"/>
  <c r="J41" i="6"/>
  <c r="N41" i="6"/>
  <c r="J42" i="6"/>
  <c r="N42" i="6"/>
  <c r="J43" i="6"/>
  <c r="N43" i="6"/>
  <c r="J44" i="6"/>
  <c r="N44" i="6"/>
  <c r="J45" i="6"/>
  <c r="N45" i="6"/>
  <c r="J46" i="6"/>
  <c r="N46" i="6"/>
  <c r="J47" i="6"/>
  <c r="N47" i="6"/>
  <c r="J48" i="6"/>
  <c r="N48" i="6"/>
  <c r="J49" i="6"/>
  <c r="N49" i="6"/>
  <c r="J50" i="6"/>
  <c r="N50" i="6"/>
  <c r="J51" i="6"/>
  <c r="N51" i="6"/>
  <c r="J52" i="6"/>
  <c r="N52" i="6"/>
  <c r="J53" i="6"/>
  <c r="N53" i="6"/>
  <c r="J54" i="6"/>
  <c r="N54" i="6"/>
  <c r="J55" i="6"/>
  <c r="N55" i="6"/>
  <c r="J56" i="6"/>
  <c r="N56" i="6"/>
  <c r="J57" i="6"/>
  <c r="N57" i="6"/>
  <c r="J58" i="6"/>
  <c r="N58" i="6"/>
  <c r="J59" i="6"/>
  <c r="N59" i="6"/>
  <c r="J60" i="6"/>
  <c r="N60" i="6"/>
  <c r="J61" i="6"/>
  <c r="N61" i="6"/>
  <c r="J62" i="6"/>
  <c r="N62" i="6"/>
  <c r="J63" i="6"/>
  <c r="N63" i="6"/>
  <c r="J64" i="6"/>
  <c r="N64" i="6"/>
  <c r="J65" i="6"/>
  <c r="N65" i="6"/>
  <c r="J66" i="6"/>
  <c r="N66" i="6"/>
  <c r="J67" i="6"/>
  <c r="N67" i="6"/>
  <c r="J68" i="6"/>
  <c r="N68" i="6"/>
  <c r="J69" i="6"/>
  <c r="N69" i="6"/>
  <c r="J70" i="6"/>
  <c r="N70" i="6"/>
  <c r="J71" i="6"/>
  <c r="N71" i="6"/>
  <c r="J72" i="6"/>
  <c r="N72" i="6"/>
  <c r="J73" i="6"/>
  <c r="N73" i="6"/>
  <c r="J74" i="6"/>
  <c r="N74" i="6"/>
  <c r="J75" i="6"/>
  <c r="N75" i="6"/>
  <c r="J76" i="6"/>
  <c r="N76" i="6"/>
  <c r="J77" i="6"/>
  <c r="N77" i="6"/>
  <c r="J78" i="6"/>
  <c r="N78" i="6"/>
  <c r="J79" i="6"/>
  <c r="N79" i="6"/>
  <c r="J80" i="6"/>
  <c r="N80" i="6"/>
  <c r="J81" i="6"/>
  <c r="N81" i="6"/>
  <c r="J82" i="6"/>
  <c r="N82" i="6"/>
  <c r="J83" i="6"/>
  <c r="N83" i="6"/>
  <c r="J84" i="6"/>
  <c r="N84" i="6"/>
  <c r="J85" i="6"/>
  <c r="N85" i="6"/>
  <c r="J86" i="6"/>
  <c r="N86" i="6"/>
  <c r="J87" i="6"/>
  <c r="N87" i="6"/>
  <c r="J88" i="6"/>
  <c r="N88" i="6"/>
  <c r="J89" i="6"/>
  <c r="N89" i="6"/>
  <c r="J90" i="6"/>
  <c r="N90" i="6"/>
  <c r="J91" i="6"/>
  <c r="N91" i="6"/>
  <c r="J92" i="6"/>
  <c r="N92" i="6"/>
  <c r="J93" i="6"/>
  <c r="N93" i="6"/>
  <c r="J94" i="6"/>
  <c r="N94" i="6"/>
  <c r="J95" i="6"/>
  <c r="N95" i="6"/>
  <c r="J96" i="6"/>
  <c r="N96" i="6"/>
  <c r="J97" i="6"/>
  <c r="N97" i="6"/>
  <c r="J98" i="6"/>
  <c r="N98" i="6"/>
  <c r="J99" i="6"/>
  <c r="N99" i="6"/>
  <c r="J100" i="6"/>
  <c r="N100" i="6"/>
  <c r="J101" i="6"/>
  <c r="N101" i="6"/>
  <c r="J102" i="6"/>
  <c r="N102" i="6"/>
  <c r="J103" i="6"/>
  <c r="N103" i="6"/>
  <c r="J104" i="6"/>
  <c r="N104" i="6"/>
  <c r="J105" i="6"/>
  <c r="N105" i="6"/>
  <c r="J106" i="6"/>
  <c r="N106" i="6"/>
  <c r="J107" i="6"/>
  <c r="N107" i="6"/>
  <c r="J108" i="6"/>
  <c r="N108" i="6"/>
  <c r="J109" i="6"/>
  <c r="N109" i="6"/>
  <c r="J110" i="6"/>
  <c r="N110" i="6"/>
  <c r="J111" i="6"/>
  <c r="N111" i="6"/>
  <c r="J112" i="6"/>
  <c r="N112" i="6"/>
  <c r="J113" i="6"/>
  <c r="N113" i="6"/>
  <c r="J114" i="6"/>
  <c r="N114" i="6"/>
  <c r="J115" i="6"/>
  <c r="N115" i="6"/>
  <c r="J116" i="6"/>
  <c r="N116" i="6"/>
  <c r="J117" i="6"/>
  <c r="N117" i="6"/>
  <c r="J118" i="6"/>
  <c r="N118" i="6"/>
  <c r="J119" i="6"/>
  <c r="N119" i="6"/>
  <c r="J120" i="6"/>
  <c r="N120" i="6"/>
  <c r="J121" i="6"/>
  <c r="N121" i="6"/>
  <c r="J122" i="6"/>
  <c r="N122" i="6"/>
  <c r="J123" i="6"/>
  <c r="N123" i="6"/>
  <c r="J124" i="6"/>
  <c r="N124" i="6"/>
  <c r="J125" i="6"/>
  <c r="N125" i="6"/>
  <c r="J126" i="6"/>
  <c r="N126" i="6"/>
  <c r="J127" i="6"/>
  <c r="N127" i="6"/>
  <c r="J128" i="6"/>
  <c r="N128" i="6"/>
  <c r="J129" i="6"/>
  <c r="N129" i="6"/>
  <c r="J130" i="6"/>
  <c r="N130" i="6"/>
  <c r="J131" i="6"/>
  <c r="N131" i="6"/>
  <c r="J132" i="6"/>
  <c r="N132" i="6"/>
  <c r="J133" i="6"/>
  <c r="N133" i="6"/>
  <c r="J134" i="6"/>
  <c r="N134" i="6"/>
  <c r="J135" i="6"/>
  <c r="N135" i="6"/>
  <c r="J136" i="6"/>
  <c r="N136" i="6"/>
  <c r="J137" i="6"/>
  <c r="N137" i="6"/>
  <c r="J138" i="6"/>
  <c r="N138" i="6"/>
  <c r="J139" i="6"/>
  <c r="N139" i="6"/>
  <c r="J140" i="6"/>
  <c r="N140" i="6"/>
  <c r="J141" i="6"/>
  <c r="N141" i="6"/>
  <c r="J142" i="6"/>
  <c r="N142" i="6"/>
  <c r="J143" i="6"/>
  <c r="N143" i="6"/>
  <c r="J144" i="6"/>
  <c r="N144" i="6"/>
  <c r="J145" i="6"/>
  <c r="N145" i="6"/>
  <c r="J146" i="6"/>
  <c r="N146" i="6"/>
  <c r="J147" i="6"/>
  <c r="N147" i="6"/>
  <c r="J148" i="6"/>
  <c r="N148" i="6"/>
  <c r="J149" i="6"/>
  <c r="N149" i="6"/>
  <c r="J150" i="6"/>
  <c r="N150" i="6"/>
  <c r="J151" i="6"/>
  <c r="N151" i="6"/>
  <c r="J152" i="6"/>
  <c r="N152" i="6"/>
  <c r="J153" i="6"/>
  <c r="N153" i="6"/>
  <c r="J154" i="6"/>
  <c r="N154" i="6"/>
  <c r="J155" i="6"/>
  <c r="N155" i="6"/>
  <c r="J156" i="6"/>
  <c r="N156" i="6"/>
  <c r="J157" i="6"/>
  <c r="N157" i="6"/>
  <c r="J158" i="6"/>
  <c r="N158" i="6"/>
  <c r="J159" i="6"/>
  <c r="N159" i="6"/>
  <c r="J160" i="6"/>
  <c r="N160" i="6"/>
  <c r="J161" i="6"/>
  <c r="N161" i="6"/>
  <c r="J162" i="6"/>
  <c r="N162" i="6"/>
  <c r="J163" i="6"/>
  <c r="N163" i="6"/>
  <c r="J164" i="6"/>
  <c r="E7" i="6"/>
  <c r="O18" i="6"/>
  <c r="O16" i="6"/>
  <c r="K15" i="6"/>
  <c r="K19" i="6"/>
  <c r="K23" i="6"/>
  <c r="O17" i="6"/>
  <c r="O15" i="6"/>
  <c r="K17" i="6"/>
  <c r="K22" i="6"/>
  <c r="K18" i="6"/>
  <c r="K20" i="6"/>
  <c r="K16" i="6"/>
  <c r="K21" i="6"/>
  <c r="E7" i="7"/>
  <c r="O18" i="7"/>
  <c r="O16" i="7"/>
  <c r="K17" i="7"/>
  <c r="K21" i="7"/>
  <c r="O17" i="7"/>
  <c r="K19" i="7"/>
  <c r="O15" i="7"/>
  <c r="K15" i="7"/>
  <c r="K20" i="7"/>
  <c r="K16" i="7"/>
  <c r="K22" i="7"/>
  <c r="K18" i="7"/>
  <c r="K23" i="7"/>
  <c r="K164" i="7"/>
  <c r="O163" i="7"/>
  <c r="K163" i="7"/>
  <c r="O162" i="7"/>
  <c r="K162" i="7"/>
  <c r="O161" i="7"/>
  <c r="K161" i="7"/>
  <c r="O160" i="7"/>
  <c r="K160" i="7"/>
  <c r="O159" i="7"/>
  <c r="K159" i="7"/>
  <c r="O158" i="7"/>
  <c r="K158" i="7"/>
  <c r="O157" i="7"/>
  <c r="K157" i="7"/>
  <c r="O156" i="7"/>
  <c r="K156" i="7"/>
  <c r="O155" i="7"/>
  <c r="K155" i="7"/>
  <c r="O154" i="7"/>
  <c r="K154" i="7"/>
  <c r="O153" i="7"/>
  <c r="K153" i="7"/>
  <c r="O152" i="7"/>
  <c r="K152" i="7"/>
  <c r="O151" i="7"/>
  <c r="K151" i="7"/>
  <c r="O150" i="7"/>
  <c r="K150" i="7"/>
  <c r="O149" i="7"/>
  <c r="K149" i="7"/>
  <c r="O148" i="7"/>
  <c r="K148" i="7"/>
  <c r="O147" i="7"/>
  <c r="K147" i="7"/>
  <c r="O146" i="7"/>
  <c r="K146" i="7"/>
  <c r="O145" i="7"/>
  <c r="K145" i="7"/>
  <c r="O144" i="7"/>
  <c r="K144" i="7"/>
  <c r="O143" i="7"/>
  <c r="K143" i="7"/>
  <c r="O142" i="7"/>
  <c r="K142" i="7"/>
  <c r="O141" i="7"/>
  <c r="K141" i="7"/>
  <c r="O140" i="7"/>
  <c r="K140" i="7"/>
  <c r="O139" i="7"/>
  <c r="K139" i="7"/>
  <c r="O138" i="7"/>
  <c r="K138" i="7"/>
  <c r="O137" i="7"/>
  <c r="K137" i="7"/>
  <c r="O136" i="7"/>
  <c r="K136" i="7"/>
  <c r="O135" i="7"/>
  <c r="K135" i="7"/>
  <c r="O134" i="7"/>
  <c r="K134" i="7"/>
  <c r="O133" i="7"/>
  <c r="K133" i="7"/>
  <c r="O132" i="7"/>
  <c r="K132" i="7"/>
  <c r="O131" i="7"/>
  <c r="K131" i="7"/>
  <c r="O130" i="7"/>
  <c r="K130" i="7"/>
  <c r="O129" i="7"/>
  <c r="K129" i="7"/>
  <c r="O128" i="7"/>
  <c r="K128" i="7"/>
  <c r="O127" i="7"/>
  <c r="K127" i="7"/>
  <c r="O126" i="7"/>
  <c r="K126" i="7"/>
  <c r="O125" i="7"/>
  <c r="K125" i="7"/>
  <c r="O124" i="7"/>
  <c r="K124" i="7"/>
  <c r="O123" i="7"/>
  <c r="K123" i="7"/>
  <c r="O122" i="7"/>
  <c r="K122" i="7"/>
  <c r="O121" i="7"/>
  <c r="K121" i="7"/>
  <c r="O120" i="7"/>
  <c r="K120" i="7"/>
  <c r="O119" i="7"/>
  <c r="K119" i="7"/>
  <c r="O118" i="7"/>
  <c r="K118" i="7"/>
  <c r="O117" i="7"/>
  <c r="K117" i="7"/>
  <c r="O116" i="7"/>
  <c r="K116" i="7"/>
  <c r="O115" i="7"/>
  <c r="K115" i="7"/>
  <c r="O114" i="7"/>
  <c r="K114" i="7"/>
  <c r="O113" i="7"/>
  <c r="K113" i="7"/>
  <c r="O112" i="7"/>
  <c r="K112" i="7"/>
  <c r="O111" i="7"/>
  <c r="K111" i="7"/>
  <c r="O110" i="7"/>
  <c r="K110" i="7"/>
  <c r="O109" i="7"/>
  <c r="K109" i="7"/>
  <c r="O108" i="7"/>
  <c r="K108" i="7"/>
  <c r="O107" i="7"/>
  <c r="K107" i="7"/>
  <c r="O106" i="7"/>
  <c r="K106" i="7"/>
  <c r="O105" i="7"/>
  <c r="K105" i="7"/>
  <c r="O104" i="7"/>
  <c r="K104" i="7"/>
  <c r="O103" i="7"/>
  <c r="K103" i="7"/>
  <c r="O102" i="7"/>
  <c r="K102" i="7"/>
  <c r="O101" i="7"/>
  <c r="K101" i="7"/>
  <c r="O100" i="7"/>
  <c r="K100" i="7"/>
  <c r="O99" i="7"/>
  <c r="K99" i="7"/>
  <c r="O98" i="7"/>
  <c r="K98" i="7"/>
  <c r="O97" i="7"/>
  <c r="K97" i="7"/>
  <c r="O96" i="7"/>
  <c r="K96" i="7"/>
  <c r="O95" i="7"/>
  <c r="K95" i="7"/>
  <c r="O94" i="7"/>
  <c r="K94" i="7"/>
  <c r="O93" i="7"/>
  <c r="K93" i="7"/>
  <c r="O92" i="7"/>
  <c r="K92" i="7"/>
  <c r="O91" i="7"/>
  <c r="K91" i="7"/>
  <c r="O90" i="7"/>
  <c r="K90" i="7"/>
  <c r="O89" i="7"/>
  <c r="K89" i="7"/>
  <c r="O88" i="7"/>
  <c r="K88" i="7"/>
  <c r="O87" i="7"/>
  <c r="K87" i="7"/>
  <c r="O86" i="7"/>
  <c r="K86" i="7"/>
  <c r="O85" i="7"/>
  <c r="K85" i="7"/>
  <c r="E5" i="6"/>
  <c r="N16" i="6"/>
  <c r="M18" i="6"/>
  <c r="N18" i="6"/>
  <c r="M16" i="6"/>
  <c r="N15" i="6"/>
  <c r="M17" i="6"/>
  <c r="N17" i="6"/>
  <c r="M15" i="6"/>
  <c r="N16" i="7"/>
  <c r="M18" i="7"/>
  <c r="N18" i="7"/>
  <c r="M16" i="7"/>
  <c r="N15" i="7"/>
  <c r="M17" i="7"/>
  <c r="M15" i="7"/>
  <c r="E5" i="7"/>
  <c r="N17" i="7"/>
  <c r="E7" i="8"/>
  <c r="O18" i="8"/>
  <c r="O16" i="8"/>
  <c r="K15" i="8"/>
  <c r="K19" i="8"/>
  <c r="K23" i="8"/>
  <c r="O17" i="8"/>
  <c r="K16" i="8"/>
  <c r="K21" i="8"/>
  <c r="K17" i="8"/>
  <c r="K22" i="8"/>
  <c r="O15" i="8"/>
  <c r="K18" i="8"/>
  <c r="K20" i="8"/>
  <c r="O164" i="8"/>
  <c r="K164" i="8"/>
  <c r="O163" i="8"/>
  <c r="K163" i="8"/>
  <c r="O162" i="8"/>
  <c r="K162" i="8"/>
  <c r="O161" i="8"/>
  <c r="K161" i="8"/>
  <c r="O160" i="8"/>
  <c r="K160" i="8"/>
  <c r="O159" i="8"/>
  <c r="K159" i="8"/>
  <c r="O158" i="8"/>
  <c r="K158" i="8"/>
  <c r="O157" i="8"/>
  <c r="K157" i="8"/>
  <c r="O156" i="8"/>
  <c r="K156" i="8"/>
  <c r="O155" i="8"/>
  <c r="K155" i="8"/>
  <c r="O154" i="8"/>
  <c r="K154" i="8"/>
  <c r="O153" i="8"/>
  <c r="K153" i="8"/>
  <c r="O152" i="8"/>
  <c r="K152" i="8"/>
  <c r="O151" i="8"/>
  <c r="K151" i="8"/>
  <c r="O150" i="8"/>
  <c r="K150" i="8"/>
  <c r="O149" i="8"/>
  <c r="K149" i="8"/>
  <c r="O148" i="8"/>
  <c r="K148" i="8"/>
  <c r="O147" i="8"/>
  <c r="K147" i="8"/>
  <c r="O146" i="8"/>
  <c r="K146" i="8"/>
  <c r="O145" i="8"/>
  <c r="K145" i="8"/>
  <c r="O144" i="8"/>
  <c r="K144" i="8"/>
  <c r="O143" i="8"/>
  <c r="K143" i="8"/>
  <c r="O142" i="8"/>
  <c r="K142" i="8"/>
  <c r="O141" i="8"/>
  <c r="K141" i="8"/>
  <c r="O140" i="8"/>
  <c r="K140" i="8"/>
  <c r="O139" i="8"/>
  <c r="K139" i="8"/>
  <c r="O138" i="8"/>
  <c r="K138" i="8"/>
  <c r="O137" i="8"/>
  <c r="K137" i="8"/>
  <c r="O136" i="8"/>
  <c r="K136" i="8"/>
  <c r="O135" i="8"/>
  <c r="K135" i="8"/>
  <c r="O134" i="8"/>
  <c r="K134" i="8"/>
  <c r="O133" i="8"/>
  <c r="K133" i="8"/>
  <c r="O132" i="8"/>
  <c r="K132" i="8"/>
  <c r="O131" i="8"/>
  <c r="K131" i="8"/>
  <c r="O130" i="8"/>
  <c r="K130" i="8"/>
  <c r="O129" i="8"/>
  <c r="K129" i="8"/>
  <c r="O128" i="8"/>
  <c r="K128" i="8"/>
  <c r="O127" i="8"/>
  <c r="K127" i="8"/>
  <c r="O126" i="8"/>
  <c r="K126" i="8"/>
  <c r="O125" i="8"/>
  <c r="K125" i="8"/>
  <c r="O124" i="8"/>
  <c r="K124" i="8"/>
  <c r="O123" i="8"/>
  <c r="K123" i="8"/>
  <c r="O122" i="8"/>
  <c r="K122" i="8"/>
  <c r="O121" i="8"/>
  <c r="K121" i="8"/>
  <c r="O120" i="8"/>
  <c r="K120" i="8"/>
  <c r="O119" i="8"/>
  <c r="K119" i="8"/>
  <c r="O118" i="8"/>
  <c r="K118" i="8"/>
  <c r="O117" i="8"/>
  <c r="K117" i="8"/>
  <c r="O116" i="8"/>
  <c r="K116" i="8"/>
  <c r="O115" i="8"/>
  <c r="K115" i="8"/>
  <c r="O114" i="8"/>
  <c r="K114" i="8"/>
  <c r="O113" i="8"/>
  <c r="K113" i="8"/>
  <c r="O112" i="8"/>
  <c r="K112" i="8"/>
  <c r="O111" i="8"/>
  <c r="K111" i="8"/>
  <c r="O110" i="8"/>
  <c r="K110" i="8"/>
  <c r="O109" i="8"/>
  <c r="K109" i="8"/>
  <c r="O108" i="8"/>
  <c r="K108" i="8"/>
  <c r="O107" i="8"/>
  <c r="K107" i="8"/>
  <c r="O106" i="8"/>
  <c r="K106" i="8"/>
  <c r="O105" i="8"/>
  <c r="K105" i="8"/>
  <c r="O104" i="8"/>
  <c r="K104" i="8"/>
  <c r="O103" i="8"/>
  <c r="K103" i="8"/>
  <c r="O102" i="8"/>
  <c r="K102" i="8"/>
  <c r="O101" i="8"/>
  <c r="K101" i="8"/>
  <c r="O100" i="8"/>
  <c r="K100" i="8"/>
  <c r="O99" i="8"/>
  <c r="K99" i="8"/>
  <c r="O98" i="8"/>
  <c r="K98" i="8"/>
  <c r="O97" i="8"/>
  <c r="K97" i="8"/>
  <c r="O96" i="8"/>
  <c r="K96" i="8"/>
  <c r="O95" i="8"/>
  <c r="K95" i="8"/>
  <c r="O94" i="8"/>
  <c r="K94" i="8"/>
  <c r="O93" i="8"/>
  <c r="K93" i="8"/>
  <c r="O92" i="8"/>
  <c r="K92" i="8"/>
  <c r="O91" i="8"/>
  <c r="K91" i="8"/>
  <c r="O90" i="8"/>
  <c r="K90" i="8"/>
  <c r="O89" i="8"/>
  <c r="K89" i="8"/>
  <c r="O88" i="8"/>
  <c r="K88" i="8"/>
  <c r="O87" i="8"/>
  <c r="K87" i="8"/>
  <c r="O86" i="8"/>
  <c r="K86" i="8"/>
  <c r="N163" i="8"/>
  <c r="N161" i="8"/>
  <c r="N159" i="8"/>
  <c r="N157" i="8"/>
  <c r="N155" i="8"/>
  <c r="N153" i="8"/>
  <c r="N151" i="8"/>
  <c r="N149" i="8"/>
  <c r="N147" i="8"/>
  <c r="N145" i="8"/>
  <c r="N143" i="8"/>
  <c r="N141" i="8"/>
  <c r="N139" i="8"/>
  <c r="N137" i="8"/>
  <c r="N135" i="8"/>
  <c r="N133" i="8"/>
  <c r="N131" i="8"/>
  <c r="N129" i="8"/>
  <c r="N127" i="8"/>
  <c r="N125" i="8"/>
  <c r="N123" i="8"/>
  <c r="N121" i="8"/>
  <c r="N119" i="8"/>
  <c r="N117" i="8"/>
  <c r="N115" i="8"/>
  <c r="N113" i="8"/>
  <c r="N111" i="8"/>
  <c r="N109" i="8"/>
  <c r="N107" i="8"/>
  <c r="N105" i="8"/>
  <c r="N103" i="8"/>
  <c r="N101" i="8"/>
  <c r="N99" i="8"/>
  <c r="N97" i="8"/>
  <c r="N95" i="8"/>
  <c r="N93" i="8"/>
  <c r="N91" i="8"/>
  <c r="N89" i="8"/>
  <c r="N87" i="8"/>
  <c r="O85" i="8"/>
  <c r="K85" i="8"/>
  <c r="O84" i="8"/>
  <c r="K84" i="8"/>
  <c r="O83" i="8"/>
  <c r="K83" i="8"/>
  <c r="O82" i="8"/>
  <c r="K82" i="8"/>
  <c r="O81" i="8"/>
  <c r="K81" i="8"/>
  <c r="O80" i="8"/>
  <c r="K80" i="8"/>
  <c r="O79" i="8"/>
  <c r="K79" i="8"/>
  <c r="O78" i="8"/>
  <c r="K78" i="8"/>
  <c r="O77" i="8"/>
  <c r="K77" i="8"/>
  <c r="O76" i="8"/>
  <c r="K76" i="8"/>
  <c r="O75" i="8"/>
  <c r="K75" i="8"/>
  <c r="O74" i="8"/>
  <c r="K74" i="8"/>
  <c r="O73" i="8"/>
  <c r="K73" i="8"/>
  <c r="O72" i="8"/>
  <c r="K72" i="8"/>
  <c r="O71" i="8"/>
  <c r="K71" i="8"/>
  <c r="O70" i="8"/>
  <c r="K70" i="8"/>
  <c r="O69" i="8"/>
  <c r="K69" i="8"/>
  <c r="O68" i="8"/>
  <c r="K68" i="8"/>
  <c r="O67" i="8"/>
  <c r="K67" i="8"/>
  <c r="O66" i="8"/>
  <c r="K66" i="8"/>
  <c r="O65" i="8"/>
  <c r="K65" i="8"/>
  <c r="O64" i="8"/>
  <c r="K64" i="8"/>
  <c r="O63" i="8"/>
  <c r="L7" i="9"/>
  <c r="L12" i="9" s="1"/>
  <c r="L13" i="9" s="1"/>
  <c r="E11" i="8"/>
  <c r="P16" i="8"/>
  <c r="P18" i="8"/>
  <c r="P15" i="8"/>
  <c r="E9" i="8"/>
  <c r="P17" i="8"/>
  <c r="P16" i="9"/>
  <c r="P18" i="9"/>
  <c r="P15" i="9"/>
  <c r="P17" i="9"/>
  <c r="E11" i="9"/>
  <c r="O164" i="9"/>
  <c r="O162" i="9"/>
  <c r="O160" i="9"/>
  <c r="O158" i="9"/>
  <c r="O156" i="9"/>
  <c r="O154" i="9"/>
  <c r="O152" i="9"/>
  <c r="O150" i="9"/>
  <c r="E7" i="18"/>
  <c r="O18" i="18"/>
  <c r="O16" i="18"/>
  <c r="K15" i="18"/>
  <c r="K19" i="18"/>
  <c r="K23" i="18"/>
  <c r="O17" i="18"/>
  <c r="O15" i="18"/>
  <c r="K20" i="18"/>
  <c r="K16" i="18"/>
  <c r="K21" i="18"/>
  <c r="K17" i="18"/>
  <c r="K22" i="18"/>
  <c r="K18" i="18"/>
  <c r="O164" i="18"/>
  <c r="K164" i="18"/>
  <c r="O163" i="18"/>
  <c r="K163" i="18"/>
  <c r="O162" i="18"/>
  <c r="K162" i="18"/>
  <c r="O161" i="18"/>
  <c r="K161" i="18"/>
  <c r="O160" i="18"/>
  <c r="K160" i="18"/>
  <c r="O159" i="18"/>
  <c r="K159" i="18"/>
  <c r="O158" i="18"/>
  <c r="K158" i="18"/>
  <c r="O157" i="18"/>
  <c r="K157" i="18"/>
  <c r="O156" i="18"/>
  <c r="K156" i="18"/>
  <c r="O155" i="18"/>
  <c r="K155" i="18"/>
  <c r="O154" i="18"/>
  <c r="K154" i="18"/>
  <c r="O153" i="18"/>
  <c r="K153" i="18"/>
  <c r="O152" i="18"/>
  <c r="K152" i="18"/>
  <c r="O151" i="18"/>
  <c r="K151" i="18"/>
  <c r="O150" i="18"/>
  <c r="K150" i="18"/>
  <c r="O149" i="18"/>
  <c r="K149" i="18"/>
  <c r="O148" i="18"/>
  <c r="K148" i="18"/>
  <c r="O147" i="18"/>
  <c r="K147" i="18"/>
  <c r="O146" i="18"/>
  <c r="K146" i="18"/>
  <c r="O145" i="18"/>
  <c r="K145" i="18"/>
  <c r="O144" i="18"/>
  <c r="K144" i="18"/>
  <c r="O143" i="18"/>
  <c r="K143" i="18"/>
  <c r="O142" i="18"/>
  <c r="K142" i="18"/>
  <c r="O141" i="18"/>
  <c r="K141" i="18"/>
  <c r="O140" i="18"/>
  <c r="K140" i="18"/>
  <c r="O139" i="18"/>
  <c r="K139" i="18"/>
  <c r="O138" i="18"/>
  <c r="K138" i="18"/>
  <c r="O137" i="18"/>
  <c r="K137" i="18"/>
  <c r="O136" i="18"/>
  <c r="K136" i="18"/>
  <c r="O135" i="18"/>
  <c r="K135" i="18"/>
  <c r="O134" i="18"/>
  <c r="K134" i="18"/>
  <c r="O133" i="18"/>
  <c r="K133" i="18"/>
  <c r="O132" i="18"/>
  <c r="K132" i="18"/>
  <c r="O131" i="18"/>
  <c r="K131" i="18"/>
  <c r="O130" i="18"/>
  <c r="K130" i="18"/>
  <c r="O129" i="18"/>
  <c r="K129" i="18"/>
  <c r="O128" i="18"/>
  <c r="K128" i="18"/>
  <c r="O127" i="18"/>
  <c r="K127" i="18"/>
  <c r="O126" i="18"/>
  <c r="K126" i="18"/>
  <c r="O125" i="18"/>
  <c r="K125" i="18"/>
  <c r="O124" i="18"/>
  <c r="K124" i="18"/>
  <c r="O123" i="18"/>
  <c r="K123" i="18"/>
  <c r="O122" i="18"/>
  <c r="K122" i="18"/>
  <c r="O121" i="18"/>
  <c r="K121" i="18"/>
  <c r="O120" i="18"/>
  <c r="K120" i="18"/>
  <c r="O119" i="18"/>
  <c r="K119" i="18"/>
  <c r="O118" i="18"/>
  <c r="K118" i="18"/>
  <c r="O117" i="18"/>
  <c r="K117" i="18"/>
  <c r="O116" i="18"/>
  <c r="K116" i="18"/>
  <c r="O115" i="18"/>
  <c r="K115" i="18"/>
  <c r="O114" i="18"/>
  <c r="K114" i="18"/>
  <c r="O113" i="18"/>
  <c r="K113" i="18"/>
  <c r="O112" i="18"/>
  <c r="K112" i="18"/>
  <c r="O111" i="18"/>
  <c r="K111" i="18"/>
  <c r="O110" i="18"/>
  <c r="K110" i="18"/>
  <c r="O109" i="18"/>
  <c r="K109" i="18"/>
  <c r="O108" i="18"/>
  <c r="K108" i="18"/>
  <c r="O107" i="18"/>
  <c r="K107" i="18"/>
  <c r="O106" i="18"/>
  <c r="K106" i="18"/>
  <c r="O105" i="18"/>
  <c r="K105" i="18"/>
  <c r="O104" i="18"/>
  <c r="K104" i="18"/>
  <c r="O103" i="18"/>
  <c r="K103" i="18"/>
  <c r="O102" i="18"/>
  <c r="K102" i="18"/>
  <c r="O101" i="18"/>
  <c r="K101" i="18"/>
  <c r="O100" i="18"/>
  <c r="K100" i="18"/>
  <c r="O99" i="18"/>
  <c r="K99" i="18"/>
  <c r="O98" i="18"/>
  <c r="K98" i="18"/>
  <c r="O97" i="18"/>
  <c r="K97" i="18"/>
  <c r="O96" i="18"/>
  <c r="K96" i="18"/>
  <c r="O95" i="18"/>
  <c r="K95" i="18"/>
  <c r="O94" i="18"/>
  <c r="K94" i="18"/>
  <c r="O93" i="18"/>
  <c r="K93" i="18"/>
  <c r="O92" i="18"/>
  <c r="K92" i="18"/>
  <c r="O91" i="18"/>
  <c r="K91" i="18"/>
  <c r="O90" i="18"/>
  <c r="K90" i="18"/>
  <c r="O89" i="18"/>
  <c r="K89" i="18"/>
  <c r="O88" i="18"/>
  <c r="K88" i="18"/>
  <c r="O87" i="18"/>
  <c r="K87" i="18"/>
  <c r="O86" i="18"/>
  <c r="K86" i="18"/>
  <c r="O85" i="18"/>
  <c r="K85" i="18"/>
  <c r="O84" i="18"/>
  <c r="K84" i="18"/>
  <c r="O83" i="18"/>
  <c r="K83" i="18"/>
  <c r="O82" i="18"/>
  <c r="K82" i="18"/>
  <c r="O81" i="18"/>
  <c r="K81" i="18"/>
  <c r="O80" i="18"/>
  <c r="K80" i="18"/>
  <c r="O79" i="18"/>
  <c r="K79" i="18"/>
  <c r="O78" i="18"/>
  <c r="K78" i="18"/>
  <c r="O77" i="18"/>
  <c r="K77" i="18"/>
  <c r="O76" i="18"/>
  <c r="K76" i="18"/>
  <c r="O75" i="18"/>
  <c r="K75" i="18"/>
  <c r="O74" i="18"/>
  <c r="K74" i="18"/>
  <c r="O73" i="18"/>
  <c r="K73" i="18"/>
  <c r="O72" i="18"/>
  <c r="K72" i="18"/>
  <c r="O71" i="18"/>
  <c r="K71" i="18"/>
  <c r="O70" i="18"/>
  <c r="K70" i="18"/>
  <c r="O69" i="18"/>
  <c r="K69" i="18"/>
  <c r="O68" i="18"/>
  <c r="K68" i="18"/>
  <c r="O67" i="18"/>
  <c r="K67" i="18"/>
  <c r="O66" i="18"/>
  <c r="K66" i="18"/>
  <c r="O65" i="18"/>
  <c r="K65" i="18"/>
  <c r="O64" i="18"/>
  <c r="K64" i="18"/>
  <c r="O63" i="18"/>
  <c r="K63" i="18"/>
  <c r="O62" i="18"/>
  <c r="K62" i="18"/>
  <c r="O61" i="18"/>
  <c r="K61" i="18"/>
  <c r="O60" i="18"/>
  <c r="K60" i="18"/>
  <c r="O59" i="18"/>
  <c r="K59" i="18"/>
  <c r="O58" i="18"/>
  <c r="K58" i="18"/>
  <c r="O57" i="18"/>
  <c r="K57" i="18"/>
  <c r="O56" i="18"/>
  <c r="K56" i="18"/>
  <c r="O55" i="18"/>
  <c r="K55" i="18"/>
  <c r="O54" i="18"/>
  <c r="K54" i="18"/>
  <c r="O53" i="18"/>
  <c r="K53" i="18"/>
  <c r="O52" i="18"/>
  <c r="K52" i="18"/>
  <c r="O51" i="18"/>
  <c r="K51" i="18"/>
  <c r="O50" i="18"/>
  <c r="K50" i="18"/>
  <c r="O49" i="18"/>
  <c r="K49" i="18"/>
  <c r="O48" i="18"/>
  <c r="K48" i="18"/>
  <c r="O47" i="18"/>
  <c r="K47" i="18"/>
  <c r="O46" i="18"/>
  <c r="K46" i="18"/>
  <c r="O45" i="18"/>
  <c r="K45" i="18"/>
  <c r="O44" i="18"/>
  <c r="K44" i="18"/>
  <c r="O43" i="18"/>
  <c r="K43" i="18"/>
  <c r="O42" i="18"/>
  <c r="K42" i="18"/>
  <c r="O41" i="18"/>
  <c r="K41" i="18"/>
  <c r="O40" i="18"/>
  <c r="K40" i="18"/>
  <c r="O39" i="18"/>
  <c r="K39" i="18"/>
  <c r="O38" i="18"/>
  <c r="K38" i="18"/>
  <c r="O37" i="18"/>
  <c r="K37" i="18"/>
  <c r="O36" i="18"/>
  <c r="K36" i="18"/>
  <c r="O35" i="18"/>
  <c r="K35" i="18"/>
  <c r="O34" i="18"/>
  <c r="K34" i="18"/>
  <c r="O33" i="18"/>
  <c r="K33" i="18"/>
  <c r="O32" i="18"/>
  <c r="K32" i="18"/>
  <c r="O31" i="18"/>
  <c r="K31" i="18"/>
  <c r="O30" i="18"/>
  <c r="K30" i="18"/>
  <c r="O29" i="18"/>
  <c r="K29" i="18"/>
  <c r="O28" i="18"/>
  <c r="K28" i="18"/>
  <c r="O27" i="18"/>
  <c r="K27" i="18"/>
  <c r="O26" i="18"/>
  <c r="K26" i="18"/>
  <c r="O25" i="18"/>
  <c r="K25" i="18"/>
  <c r="O24" i="18"/>
  <c r="K24" i="18"/>
  <c r="O23" i="18"/>
  <c r="J23" i="18"/>
  <c r="N22" i="18"/>
  <c r="O19" i="18"/>
  <c r="J15" i="18"/>
  <c r="N163" i="18"/>
  <c r="N161" i="18"/>
  <c r="N159" i="18"/>
  <c r="N157" i="18"/>
  <c r="N155" i="18"/>
  <c r="N153" i="18"/>
  <c r="N151" i="18"/>
  <c r="N149" i="18"/>
  <c r="N147" i="18"/>
  <c r="N145" i="18"/>
  <c r="N143" i="18"/>
  <c r="N141" i="18"/>
  <c r="N139" i="18"/>
  <c r="N137" i="18"/>
  <c r="N135" i="18"/>
  <c r="N133" i="18"/>
  <c r="N131" i="18"/>
  <c r="N129" i="18"/>
  <c r="N127" i="18"/>
  <c r="N125" i="18"/>
  <c r="N123" i="18"/>
  <c r="N121" i="18"/>
  <c r="N119" i="18"/>
  <c r="N117" i="18"/>
  <c r="N115" i="18"/>
  <c r="N113" i="18"/>
  <c r="N111" i="18"/>
  <c r="N109" i="18"/>
  <c r="N107" i="18"/>
  <c r="N105" i="18"/>
  <c r="N103" i="18"/>
  <c r="N101" i="18"/>
  <c r="N99" i="18"/>
  <c r="N97" i="18"/>
  <c r="N95" i="18"/>
  <c r="N93" i="18"/>
  <c r="N91" i="18"/>
  <c r="N89" i="18"/>
  <c r="N87" i="18"/>
  <c r="N85" i="18"/>
  <c r="N83" i="18"/>
  <c r="N81" i="18"/>
  <c r="N79" i="18"/>
  <c r="N77" i="18"/>
  <c r="N75" i="18"/>
  <c r="N73" i="18"/>
  <c r="N71" i="18"/>
  <c r="N69" i="18"/>
  <c r="N67" i="18"/>
  <c r="N65" i="18"/>
  <c r="N63" i="18"/>
  <c r="N61" i="18"/>
  <c r="N59" i="18"/>
  <c r="N57" i="18"/>
  <c r="N55" i="18"/>
  <c r="N53" i="18"/>
  <c r="N51" i="18"/>
  <c r="N49" i="18"/>
  <c r="N47" i="18"/>
  <c r="N45" i="18"/>
  <c r="N43" i="18"/>
  <c r="N41" i="18"/>
  <c r="N39" i="18"/>
  <c r="N37" i="18"/>
  <c r="N35" i="18"/>
  <c r="N33" i="18"/>
  <c r="N31" i="18"/>
  <c r="N29" i="18"/>
  <c r="N27" i="18"/>
  <c r="N25" i="18"/>
  <c r="N23" i="18"/>
  <c r="J22" i="18"/>
  <c r="N21" i="18"/>
  <c r="N19" i="18"/>
  <c r="J164" i="18"/>
  <c r="J162" i="18"/>
  <c r="J160" i="18"/>
  <c r="J158" i="18"/>
  <c r="J156" i="18"/>
  <c r="J154" i="18"/>
  <c r="J152" i="18"/>
  <c r="J150" i="18"/>
  <c r="J148" i="18"/>
  <c r="J146" i="18"/>
  <c r="J144" i="18"/>
  <c r="J142" i="18"/>
  <c r="J140" i="18"/>
  <c r="J138" i="18"/>
  <c r="J136" i="18"/>
  <c r="J134" i="18"/>
  <c r="J132" i="18"/>
  <c r="J130" i="18"/>
  <c r="J128" i="18"/>
  <c r="J126" i="18"/>
  <c r="J124" i="18"/>
  <c r="J122" i="18"/>
  <c r="J120" i="18"/>
  <c r="J118" i="18"/>
  <c r="J116" i="18"/>
  <c r="J114" i="18"/>
  <c r="J112" i="18"/>
  <c r="J110" i="18"/>
  <c r="J108" i="18"/>
  <c r="J106" i="18"/>
  <c r="J104" i="18"/>
  <c r="J102" i="18"/>
  <c r="J100" i="18"/>
  <c r="J98" i="18"/>
  <c r="J96" i="18"/>
  <c r="J94" i="18"/>
  <c r="J92" i="18"/>
  <c r="J90" i="18"/>
  <c r="J88" i="18"/>
  <c r="J86" i="18"/>
  <c r="J84" i="18"/>
  <c r="J82" i="18"/>
  <c r="J80" i="18"/>
  <c r="J78" i="18"/>
  <c r="J76" i="18"/>
  <c r="J74" i="18"/>
  <c r="J72" i="18"/>
  <c r="J70" i="18"/>
  <c r="J68" i="18"/>
  <c r="J66" i="18"/>
  <c r="J64" i="18"/>
  <c r="J62" i="18"/>
  <c r="J60" i="18"/>
  <c r="J58" i="18"/>
  <c r="J56" i="18"/>
  <c r="J54" i="18"/>
  <c r="J52" i="18"/>
  <c r="J50" i="18"/>
  <c r="J48" i="18"/>
  <c r="J46" i="18"/>
  <c r="J44" i="18"/>
  <c r="J42" i="18"/>
  <c r="J40" i="18"/>
  <c r="J38" i="18"/>
  <c r="J36" i="18"/>
  <c r="J34" i="18"/>
  <c r="J32" i="18"/>
  <c r="J30" i="18"/>
  <c r="J28" i="18"/>
  <c r="J26" i="18"/>
  <c r="J24" i="18"/>
  <c r="O22" i="18"/>
  <c r="J17" i="18"/>
  <c r="N164" i="18"/>
  <c r="N162" i="18"/>
  <c r="N160" i="18"/>
  <c r="N158" i="18"/>
  <c r="N156" i="18"/>
  <c r="N154" i="18"/>
  <c r="N152" i="18"/>
  <c r="N150" i="18"/>
  <c r="N148" i="18"/>
  <c r="N146" i="18"/>
  <c r="N144" i="18"/>
  <c r="N142" i="18"/>
  <c r="N140" i="18"/>
  <c r="N138" i="18"/>
  <c r="N136" i="18"/>
  <c r="N134" i="18"/>
  <c r="N132" i="18"/>
  <c r="N130" i="18"/>
  <c r="N128" i="18"/>
  <c r="N126" i="18"/>
  <c r="N124" i="18"/>
  <c r="N122" i="18"/>
  <c r="N120" i="18"/>
  <c r="N118" i="18"/>
  <c r="N116" i="18"/>
  <c r="N114" i="18"/>
  <c r="N112" i="18"/>
  <c r="N110" i="18"/>
  <c r="N108" i="18"/>
  <c r="N106" i="18"/>
  <c r="N104" i="18"/>
  <c r="N102" i="18"/>
  <c r="N100" i="18"/>
  <c r="N98" i="18"/>
  <c r="N96" i="18"/>
  <c r="N94" i="18"/>
  <c r="N92" i="18"/>
  <c r="N90" i="18"/>
  <c r="N88" i="18"/>
  <c r="N86" i="18"/>
  <c r="N84" i="18"/>
  <c r="N82" i="18"/>
  <c r="N80" i="18"/>
  <c r="N78" i="18"/>
  <c r="N76" i="18"/>
  <c r="N74" i="18"/>
  <c r="N72" i="18"/>
  <c r="N70" i="18"/>
  <c r="N68" i="18"/>
  <c r="N66" i="18"/>
  <c r="N64" i="18"/>
  <c r="N62" i="18"/>
  <c r="N60" i="18"/>
  <c r="N58" i="18"/>
  <c r="N56" i="18"/>
  <c r="N54" i="18"/>
  <c r="N52" i="18"/>
  <c r="N50" i="18"/>
  <c r="N48" i="18"/>
  <c r="N46" i="18"/>
  <c r="N44" i="18"/>
  <c r="N42" i="18"/>
  <c r="N40" i="18"/>
  <c r="N38" i="18"/>
  <c r="N36" i="18"/>
  <c r="N34" i="18"/>
  <c r="N32" i="18"/>
  <c r="N30" i="18"/>
  <c r="N28" i="18"/>
  <c r="N26" i="18"/>
  <c r="N24" i="18"/>
  <c r="O20" i="18"/>
  <c r="K162" i="9"/>
  <c r="O163" i="9"/>
  <c r="J71" i="18"/>
  <c r="M9" i="18"/>
  <c r="J79" i="18"/>
  <c r="J87" i="18"/>
  <c r="J95" i="18"/>
  <c r="J103" i="18"/>
  <c r="J111" i="18"/>
  <c r="J119" i="18"/>
  <c r="J127" i="18"/>
  <c r="J135" i="18"/>
  <c r="J143" i="18"/>
  <c r="J151" i="18"/>
  <c r="J159" i="18"/>
  <c r="N16" i="8"/>
  <c r="M18" i="8"/>
  <c r="E5" i="8"/>
  <c r="N18" i="8"/>
  <c r="M16" i="8"/>
  <c r="N15" i="8"/>
  <c r="M17" i="8"/>
  <c r="N17" i="8"/>
  <c r="M15" i="8"/>
  <c r="K150" i="9"/>
  <c r="O151" i="9"/>
  <c r="K153" i="9"/>
  <c r="K158" i="9"/>
  <c r="O159" i="9"/>
  <c r="K161" i="9"/>
  <c r="J16" i="18"/>
  <c r="O21" i="18"/>
  <c r="J27" i="18"/>
  <c r="J35" i="18"/>
  <c r="J43" i="18"/>
  <c r="J51" i="18"/>
  <c r="J59" i="18"/>
  <c r="J67" i="18"/>
  <c r="J75" i="18"/>
  <c r="J83" i="18"/>
  <c r="J91" i="18"/>
  <c r="J99" i="18"/>
  <c r="J107" i="18"/>
  <c r="J115" i="18"/>
  <c r="J123" i="18"/>
  <c r="J131" i="18"/>
  <c r="J139" i="18"/>
  <c r="J147" i="18"/>
  <c r="J155" i="18"/>
  <c r="J163" i="18"/>
  <c r="N16" i="9"/>
  <c r="M18" i="9"/>
  <c r="N18" i="9"/>
  <c r="M16" i="9"/>
  <c r="E5" i="9"/>
  <c r="N15" i="9"/>
  <c r="M17" i="9"/>
  <c r="N17" i="9"/>
  <c r="M15" i="9"/>
  <c r="N164" i="9"/>
  <c r="J164" i="9"/>
  <c r="N163" i="9"/>
  <c r="J163" i="9"/>
  <c r="N162" i="9"/>
  <c r="J162" i="9"/>
  <c r="N161" i="9"/>
  <c r="J161" i="9"/>
  <c r="N160" i="9"/>
  <c r="J160" i="9"/>
  <c r="N159" i="9"/>
  <c r="J159" i="9"/>
  <c r="N158" i="9"/>
  <c r="J158" i="9"/>
  <c r="N157" i="9"/>
  <c r="J157" i="9"/>
  <c r="N156" i="9"/>
  <c r="J156" i="9"/>
  <c r="N155" i="9"/>
  <c r="J155" i="9"/>
  <c r="N154" i="9"/>
  <c r="J154" i="9"/>
  <c r="N153" i="9"/>
  <c r="J153" i="9"/>
  <c r="N152" i="9"/>
  <c r="J152" i="9"/>
  <c r="N151" i="9"/>
  <c r="J151" i="9"/>
  <c r="N150" i="9"/>
  <c r="J150" i="9"/>
  <c r="N149" i="9"/>
  <c r="I7" i="18"/>
  <c r="L7" i="19"/>
  <c r="L12" i="19" s="1"/>
  <c r="L13" i="19" s="1"/>
  <c r="M10" i="18"/>
  <c r="M11" i="18"/>
  <c r="P16" i="18"/>
  <c r="E11" i="18"/>
  <c r="P18" i="18"/>
  <c r="E9" i="18"/>
  <c r="P15" i="18"/>
  <c r="L20" i="18"/>
  <c r="L16" i="18"/>
  <c r="E7" i="9"/>
  <c r="O18" i="9"/>
  <c r="E9" i="9"/>
  <c r="O16" i="9"/>
  <c r="K17" i="9"/>
  <c r="K21" i="9"/>
  <c r="O17" i="9"/>
  <c r="K18" i="9"/>
  <c r="K23" i="9"/>
  <c r="K19" i="9"/>
  <c r="K15" i="9"/>
  <c r="K20" i="9"/>
  <c r="O15" i="9"/>
  <c r="K16" i="9"/>
  <c r="E5" i="18"/>
  <c r="N16" i="18"/>
  <c r="M18" i="18"/>
  <c r="N18" i="18"/>
  <c r="M16" i="18"/>
  <c r="N15" i="18"/>
  <c r="M17" i="18"/>
  <c r="N17" i="18"/>
  <c r="M15" i="18"/>
  <c r="N16" i="19"/>
  <c r="M18" i="19"/>
  <c r="N18" i="19"/>
  <c r="M16" i="19"/>
  <c r="N15" i="19"/>
  <c r="M17" i="19"/>
  <c r="M15" i="19"/>
  <c r="N164" i="19"/>
  <c r="J164" i="19"/>
  <c r="N163" i="19"/>
  <c r="J163" i="19"/>
  <c r="N162" i="19"/>
  <c r="J162" i="19"/>
  <c r="N161" i="19"/>
  <c r="J161" i="19"/>
  <c r="N160" i="19"/>
  <c r="J160" i="19"/>
  <c r="N159" i="19"/>
  <c r="J159" i="19"/>
  <c r="N158" i="19"/>
  <c r="J158" i="19"/>
  <c r="N157" i="19"/>
  <c r="J157" i="19"/>
  <c r="N156" i="19"/>
  <c r="J156" i="19"/>
  <c r="N155" i="19"/>
  <c r="J155" i="19"/>
  <c r="N154" i="19"/>
  <c r="J154" i="19"/>
  <c r="N153" i="19"/>
  <c r="J153" i="19"/>
  <c r="N152" i="19"/>
  <c r="J152" i="19"/>
  <c r="N151" i="19"/>
  <c r="J151" i="19"/>
  <c r="N150" i="19"/>
  <c r="J150" i="19"/>
  <c r="N149" i="19"/>
  <c r="J149" i="19"/>
  <c r="N148" i="19"/>
  <c r="J148" i="19"/>
  <c r="N147" i="19"/>
  <c r="J147" i="19"/>
  <c r="N146" i="19"/>
  <c r="J146" i="19"/>
  <c r="N145" i="19"/>
  <c r="J145" i="19"/>
  <c r="N144" i="19"/>
  <c r="J144" i="19"/>
  <c r="N143" i="19"/>
  <c r="J143" i="19"/>
  <c r="N142" i="19"/>
  <c r="J142" i="19"/>
  <c r="N141" i="19"/>
  <c r="J141" i="19"/>
  <c r="N140" i="19"/>
  <c r="J140" i="19"/>
  <c r="N139" i="19"/>
  <c r="J139" i="19"/>
  <c r="N138" i="19"/>
  <c r="J138" i="19"/>
  <c r="N137" i="19"/>
  <c r="J137" i="19"/>
  <c r="N136" i="19"/>
  <c r="J136" i="19"/>
  <c r="N135" i="19"/>
  <c r="J135" i="19"/>
  <c r="N134" i="19"/>
  <c r="J134" i="19"/>
  <c r="N133" i="19"/>
  <c r="J133" i="19"/>
  <c r="N132" i="19"/>
  <c r="J132" i="19"/>
  <c r="N131" i="19"/>
  <c r="J131" i="19"/>
  <c r="N130" i="19"/>
  <c r="J130" i="19"/>
  <c r="N129" i="19"/>
  <c r="J129" i="19"/>
  <c r="N128" i="19"/>
  <c r="J128" i="19"/>
  <c r="N127" i="19"/>
  <c r="J127" i="19"/>
  <c r="N126" i="19"/>
  <c r="J126" i="19"/>
  <c r="N125" i="19"/>
  <c r="J125" i="19"/>
  <c r="N124" i="19"/>
  <c r="J124" i="19"/>
  <c r="N123" i="19"/>
  <c r="J123" i="19"/>
  <c r="N122" i="19"/>
  <c r="J122" i="19"/>
  <c r="N121" i="19"/>
  <c r="J121" i="19"/>
  <c r="N120" i="19"/>
  <c r="J120" i="19"/>
  <c r="N119" i="19"/>
  <c r="J119" i="19"/>
  <c r="N118" i="19"/>
  <c r="J118" i="19"/>
  <c r="N117" i="19"/>
  <c r="J117" i="19"/>
  <c r="N116" i="19"/>
  <c r="J116" i="19"/>
  <c r="N115" i="19"/>
  <c r="J115" i="19"/>
  <c r="N114" i="19"/>
  <c r="J114" i="19"/>
  <c r="N113" i="19"/>
  <c r="J113" i="19"/>
  <c r="N112" i="19"/>
  <c r="J112" i="19"/>
  <c r="N111" i="19"/>
  <c r="J111" i="19"/>
  <c r="N110" i="19"/>
  <c r="J110" i="19"/>
  <c r="N109" i="19"/>
  <c r="J109" i="19"/>
  <c r="N108" i="19"/>
  <c r="J108" i="19"/>
  <c r="E5" i="19"/>
  <c r="N17" i="19"/>
  <c r="N107" i="19"/>
  <c r="J107" i="19"/>
  <c r="N106" i="19"/>
  <c r="J106" i="19"/>
  <c r="N105" i="19"/>
  <c r="J105" i="19"/>
  <c r="N104" i="19"/>
  <c r="J104" i="19"/>
  <c r="N103" i="19"/>
  <c r="J103" i="19"/>
  <c r="N102" i="19"/>
  <c r="J102" i="19"/>
  <c r="N101" i="19"/>
  <c r="J101" i="19"/>
  <c r="N100" i="19"/>
  <c r="J100" i="19"/>
  <c r="N99" i="19"/>
  <c r="J99" i="19"/>
  <c r="N98" i="19"/>
  <c r="J98" i="19"/>
  <c r="N97" i="19"/>
  <c r="J97" i="19"/>
  <c r="N96" i="19"/>
  <c r="J96" i="19"/>
  <c r="N95" i="19"/>
  <c r="J95" i="19"/>
  <c r="N94" i="19"/>
  <c r="J94" i="19"/>
  <c r="N93" i="19"/>
  <c r="J93" i="19"/>
  <c r="N92" i="19"/>
  <c r="J92" i="19"/>
  <c r="N91" i="19"/>
  <c r="J91" i="19"/>
  <c r="N90" i="19"/>
  <c r="J90" i="19"/>
  <c r="N89" i="19"/>
  <c r="J89" i="19"/>
  <c r="N88" i="19"/>
  <c r="J88" i="19"/>
  <c r="N87" i="19"/>
  <c r="J87" i="19"/>
  <c r="N86" i="19"/>
  <c r="J86" i="19"/>
  <c r="N85" i="19"/>
  <c r="J85" i="19"/>
  <c r="N84" i="19"/>
  <c r="J84" i="19"/>
  <c r="N83" i="19"/>
  <c r="J83" i="19"/>
  <c r="N82" i="19"/>
  <c r="J82" i="19"/>
  <c r="N81" i="19"/>
  <c r="J81" i="19"/>
  <c r="N80" i="19"/>
  <c r="J80" i="19"/>
  <c r="N79" i="19"/>
  <c r="J79" i="19"/>
  <c r="N78" i="19"/>
  <c r="J78" i="19"/>
  <c r="N77" i="19"/>
  <c r="J77" i="19"/>
  <c r="N76" i="19"/>
  <c r="J76" i="19"/>
  <c r="N75" i="19"/>
  <c r="J75" i="19"/>
  <c r="N74" i="19"/>
  <c r="J74" i="19"/>
  <c r="N73" i="19"/>
  <c r="J73" i="19"/>
  <c r="N72" i="19"/>
  <c r="J72" i="19"/>
  <c r="N71" i="19"/>
  <c r="J71" i="19"/>
  <c r="N70" i="19"/>
  <c r="J70" i="19"/>
  <c r="N69" i="19"/>
  <c r="J69" i="19"/>
  <c r="N68" i="19"/>
  <c r="J68" i="19"/>
  <c r="N67" i="19"/>
  <c r="J67" i="19"/>
  <c r="N66" i="19"/>
  <c r="J66" i="19"/>
  <c r="N65" i="19"/>
  <c r="J65" i="19"/>
  <c r="N64" i="19"/>
  <c r="J64" i="19"/>
  <c r="N63" i="19"/>
  <c r="J63" i="19"/>
  <c r="N62" i="19"/>
  <c r="J62" i="19"/>
  <c r="N61" i="19"/>
  <c r="J61" i="19"/>
  <c r="N60" i="19"/>
  <c r="J60" i="19"/>
  <c r="N59" i="19"/>
  <c r="J59" i="19"/>
  <c r="N58" i="19"/>
  <c r="J58" i="19"/>
  <c r="N57" i="19"/>
  <c r="J57" i="19"/>
  <c r="N56" i="19"/>
  <c r="J56" i="19"/>
  <c r="N55" i="19"/>
  <c r="J55" i="19"/>
  <c r="N54" i="19"/>
  <c r="J54" i="19"/>
  <c r="N53" i="19"/>
  <c r="J53" i="19"/>
  <c r="N52" i="19"/>
  <c r="J52" i="19"/>
  <c r="N51" i="19"/>
  <c r="J51" i="19"/>
  <c r="N50" i="19"/>
  <c r="J50" i="19"/>
  <c r="N49" i="19"/>
  <c r="J49" i="19"/>
  <c r="N48" i="19"/>
  <c r="J48" i="19"/>
  <c r="N47" i="19"/>
  <c r="J47" i="19"/>
  <c r="N46" i="19"/>
  <c r="J46" i="19"/>
  <c r="N45" i="19"/>
  <c r="J45" i="19"/>
  <c r="N44" i="19"/>
  <c r="J44" i="19"/>
  <c r="N43" i="19"/>
  <c r="J43" i="19"/>
  <c r="N42" i="19"/>
  <c r="J42" i="19"/>
  <c r="N41" i="19"/>
  <c r="J41" i="19"/>
  <c r="N40" i="19"/>
  <c r="J40" i="19"/>
  <c r="N39" i="19"/>
  <c r="J39" i="19"/>
  <c r="N38" i="19"/>
  <c r="J38" i="19"/>
  <c r="N37" i="19"/>
  <c r="J37" i="19"/>
  <c r="N36" i="19"/>
  <c r="J36" i="19"/>
  <c r="N35" i="19"/>
  <c r="J35" i="19"/>
  <c r="N34" i="19"/>
  <c r="J34" i="19"/>
  <c r="N33" i="19"/>
  <c r="J33" i="19"/>
  <c r="N32" i="19"/>
  <c r="J32" i="19"/>
  <c r="N31" i="19"/>
  <c r="J31" i="19"/>
  <c r="N30" i="19"/>
  <c r="J30" i="19"/>
  <c r="N29" i="19"/>
  <c r="K22" i="9"/>
  <c r="O164" i="19"/>
  <c r="J163" i="20"/>
  <c r="J11" i="20" s="1"/>
  <c r="P18" i="20"/>
  <c r="E11" i="20"/>
  <c r="P16" i="20"/>
  <c r="P15" i="20"/>
  <c r="K19" i="19"/>
  <c r="K21" i="20"/>
  <c r="P17" i="20"/>
  <c r="E9" i="19"/>
  <c r="P16" i="19"/>
  <c r="P18" i="19"/>
  <c r="E11" i="19"/>
  <c r="P15" i="19"/>
  <c r="E7" i="20"/>
  <c r="O16" i="20"/>
  <c r="O15" i="20"/>
  <c r="O18" i="20"/>
  <c r="K15" i="20"/>
  <c r="K19" i="20"/>
  <c r="K23" i="20"/>
  <c r="K164" i="20"/>
  <c r="O163" i="20"/>
  <c r="K163" i="20"/>
  <c r="O162" i="20"/>
  <c r="K23" i="19"/>
  <c r="K18" i="19"/>
  <c r="K20" i="20"/>
  <c r="E9" i="20"/>
  <c r="E10" i="20" s="1"/>
  <c r="E7" i="19"/>
  <c r="O18" i="19"/>
  <c r="O16" i="19"/>
  <c r="K17" i="19"/>
  <c r="K21" i="19"/>
  <c r="O17" i="19"/>
  <c r="K22" i="19"/>
  <c r="K16" i="19"/>
  <c r="K18" i="20"/>
  <c r="P17" i="19"/>
  <c r="N16" i="20"/>
  <c r="M17" i="20"/>
  <c r="M16" i="20"/>
  <c r="N17" i="20"/>
  <c r="E5" i="20"/>
  <c r="M18" i="20"/>
  <c r="N15" i="20"/>
  <c r="O8" i="20" l="1"/>
  <c r="O9" i="20"/>
  <c r="K10" i="19"/>
  <c r="K11" i="19"/>
  <c r="J7" i="20"/>
  <c r="O8" i="6"/>
  <c r="J8" i="3"/>
  <c r="L12" i="8"/>
  <c r="L13" i="8" s="1"/>
  <c r="K10" i="20"/>
  <c r="K8" i="19"/>
  <c r="O10" i="20"/>
  <c r="K9" i="19"/>
  <c r="O8" i="19"/>
  <c r="O9" i="19"/>
  <c r="J10" i="7"/>
  <c r="O11" i="19"/>
  <c r="J7" i="19"/>
  <c r="N10" i="20"/>
  <c r="N8" i="9"/>
  <c r="J9" i="3"/>
  <c r="J9" i="7"/>
  <c r="N11" i="20"/>
  <c r="K8" i="18"/>
  <c r="K9" i="18"/>
  <c r="K10" i="18"/>
  <c r="K11" i="18"/>
  <c r="K10" i="8"/>
  <c r="K11" i="8"/>
  <c r="J7" i="9"/>
  <c r="J8" i="9"/>
  <c r="J12" i="20"/>
  <c r="J13" i="20" s="1"/>
  <c r="N11" i="9"/>
  <c r="J9" i="9"/>
  <c r="J10" i="9"/>
  <c r="N8" i="7"/>
  <c r="I12" i="18"/>
  <c r="I13" i="18" s="1"/>
  <c r="N9" i="9"/>
  <c r="N10" i="9"/>
  <c r="J8" i="7"/>
  <c r="O7" i="19"/>
  <c r="J7" i="8"/>
  <c r="I12" i="7"/>
  <c r="I13" i="7" s="1"/>
  <c r="K11" i="6"/>
  <c r="K10" i="6"/>
  <c r="E3" i="1"/>
  <c r="O11" i="20"/>
  <c r="O7" i="20"/>
  <c r="K7" i="19"/>
  <c r="I7" i="8"/>
  <c r="I12" i="8" s="1"/>
  <c r="I13" i="8" s="1"/>
  <c r="N8" i="8"/>
  <c r="K8" i="8"/>
  <c r="N9" i="8"/>
  <c r="P7" i="19"/>
  <c r="P12" i="19" s="1"/>
  <c r="P13" i="19" s="1"/>
  <c r="N8" i="19"/>
  <c r="N9" i="19"/>
  <c r="N10" i="19"/>
  <c r="M7" i="18"/>
  <c r="M12" i="18" s="1"/>
  <c r="M13" i="18" s="1"/>
  <c r="O11" i="9"/>
  <c r="O8" i="8"/>
  <c r="J7" i="6"/>
  <c r="J11" i="2"/>
  <c r="I7" i="2"/>
  <c r="I12" i="2" s="1"/>
  <c r="I13" i="2" s="1"/>
  <c r="J10" i="8"/>
  <c r="J9" i="8"/>
  <c r="O10" i="6"/>
  <c r="J11" i="3"/>
  <c r="O8" i="5"/>
  <c r="P8" i="5" s="1"/>
  <c r="F7" i="16" s="1"/>
  <c r="I39" i="16" s="1"/>
  <c r="E12" i="2"/>
  <c r="J8" i="18"/>
  <c r="J9" i="2"/>
  <c r="J11" i="8"/>
  <c r="J8" i="8"/>
  <c r="M7" i="20"/>
  <c r="M12" i="20" s="1"/>
  <c r="M13" i="20" s="1"/>
  <c r="J10" i="18"/>
  <c r="O10" i="19"/>
  <c r="O11" i="6"/>
  <c r="L7" i="7"/>
  <c r="L12" i="7" s="1"/>
  <c r="L13" i="7" s="1"/>
  <c r="N7" i="20"/>
  <c r="N12" i="20" s="1"/>
  <c r="N13" i="20" s="1"/>
  <c r="J8" i="19"/>
  <c r="J9" i="19"/>
  <c r="J10" i="19"/>
  <c r="N7" i="19"/>
  <c r="N7" i="18"/>
  <c r="L7" i="18"/>
  <c r="L12" i="18" s="1"/>
  <c r="L13" i="18" s="1"/>
  <c r="J11" i="9"/>
  <c r="K11" i="9"/>
  <c r="N7" i="8"/>
  <c r="O8" i="18"/>
  <c r="O9" i="18"/>
  <c r="O10" i="18"/>
  <c r="O11" i="18"/>
  <c r="K9" i="8"/>
  <c r="O10" i="8"/>
  <c r="O11" i="8"/>
  <c r="K9" i="7"/>
  <c r="K10" i="7"/>
  <c r="K11" i="7"/>
  <c r="L7" i="3"/>
  <c r="L12" i="3" s="1"/>
  <c r="L13" i="3" s="1"/>
  <c r="J7" i="3"/>
  <c r="I7" i="3"/>
  <c r="I12" i="3" s="1"/>
  <c r="I13" i="3" s="1"/>
  <c r="I12" i="19"/>
  <c r="I13" i="19" s="1"/>
  <c r="I12" i="20"/>
  <c r="I13" i="20" s="1"/>
  <c r="F9" i="19"/>
  <c r="I4" i="19"/>
  <c r="E9" i="21" s="1"/>
  <c r="O15" i="5"/>
  <c r="P15" i="5" s="1"/>
  <c r="F14" i="16" s="1"/>
  <c r="I46" i="16" s="1"/>
  <c r="E12" i="19"/>
  <c r="I4" i="20"/>
  <c r="E10" i="21" s="1"/>
  <c r="E12" i="20"/>
  <c r="O16" i="5"/>
  <c r="P16" i="5" s="1"/>
  <c r="F15" i="16" s="1"/>
  <c r="I47" i="16" s="1"/>
  <c r="I1" i="20"/>
  <c r="B10" i="21" s="1"/>
  <c r="G5" i="20"/>
  <c r="I16" i="5"/>
  <c r="J16" i="5" s="1"/>
  <c r="K7" i="20"/>
  <c r="I2" i="20"/>
  <c r="C10" i="21" s="1"/>
  <c r="E8" i="20"/>
  <c r="G8" i="20" s="1"/>
  <c r="K16" i="5"/>
  <c r="L16" i="5" s="1"/>
  <c r="D15" i="16" s="1"/>
  <c r="E47" i="16" s="1"/>
  <c r="G7" i="20"/>
  <c r="J11" i="19"/>
  <c r="M7" i="19"/>
  <c r="M12" i="19" s="1"/>
  <c r="M13" i="19" s="1"/>
  <c r="I4" i="18"/>
  <c r="E8" i="21" s="1"/>
  <c r="O14" i="5"/>
  <c r="P14" i="5" s="1"/>
  <c r="F13" i="16" s="1"/>
  <c r="I45" i="16" s="1"/>
  <c r="E12" i="18"/>
  <c r="N7" i="9"/>
  <c r="J11" i="18"/>
  <c r="N11" i="18"/>
  <c r="O7" i="18"/>
  <c r="K7" i="18"/>
  <c r="P7" i="8"/>
  <c r="P12" i="8" s="1"/>
  <c r="P13" i="8" s="1"/>
  <c r="N11" i="8"/>
  <c r="I1" i="7"/>
  <c r="B5" i="21" s="1"/>
  <c r="G5" i="7"/>
  <c r="I11" i="5"/>
  <c r="J11" i="5" s="1"/>
  <c r="E6" i="7"/>
  <c r="G6" i="7" s="1"/>
  <c r="M7" i="6"/>
  <c r="M12" i="6" s="1"/>
  <c r="M13" i="6" s="1"/>
  <c r="G5" i="6"/>
  <c r="I10" i="5"/>
  <c r="J10" i="5" s="1"/>
  <c r="E6" i="6"/>
  <c r="G6" i="6" s="1"/>
  <c r="E8" i="6"/>
  <c r="G8" i="6" s="1"/>
  <c r="K10" i="5"/>
  <c r="L10" i="5" s="1"/>
  <c r="D9" i="16" s="1"/>
  <c r="E41" i="16" s="1"/>
  <c r="G7" i="6"/>
  <c r="I7" i="6"/>
  <c r="I12" i="6" s="1"/>
  <c r="I13" i="6" s="1"/>
  <c r="P7" i="7"/>
  <c r="P12" i="7" s="1"/>
  <c r="P13" i="7" s="1"/>
  <c r="M11" i="5"/>
  <c r="N11" i="5" s="1"/>
  <c r="E10" i="16" s="1"/>
  <c r="G42" i="16" s="1"/>
  <c r="E10" i="7"/>
  <c r="E10" i="6"/>
  <c r="M10" i="5"/>
  <c r="N10" i="5" s="1"/>
  <c r="E9" i="16" s="1"/>
  <c r="G41" i="16" s="1"/>
  <c r="N9" i="7"/>
  <c r="M7" i="3"/>
  <c r="M12" i="3" s="1"/>
  <c r="M13" i="3" s="1"/>
  <c r="O11" i="2"/>
  <c r="N9" i="2"/>
  <c r="O8" i="3"/>
  <c r="O9" i="3"/>
  <c r="O10" i="3"/>
  <c r="O11" i="3"/>
  <c r="O7" i="3"/>
  <c r="O7" i="2"/>
  <c r="N9" i="3"/>
  <c r="N8" i="3"/>
  <c r="D38" i="16"/>
  <c r="C38" i="16"/>
  <c r="E8" i="19"/>
  <c r="G8" i="19" s="1"/>
  <c r="G7" i="19"/>
  <c r="K15" i="5"/>
  <c r="L15" i="5" s="1"/>
  <c r="D14" i="16" s="1"/>
  <c r="E46" i="16" s="1"/>
  <c r="I3" i="19"/>
  <c r="D9" i="21" s="1"/>
  <c r="M15" i="5"/>
  <c r="N15" i="5" s="1"/>
  <c r="E14" i="16" s="1"/>
  <c r="G46" i="16" s="1"/>
  <c r="E10" i="19"/>
  <c r="P7" i="20"/>
  <c r="P12" i="20" s="1"/>
  <c r="P13" i="20" s="1"/>
  <c r="I1" i="19"/>
  <c r="B9" i="21" s="1"/>
  <c r="G5" i="19"/>
  <c r="E6" i="19"/>
  <c r="G6" i="19" s="1"/>
  <c r="I15" i="5"/>
  <c r="J15" i="5" s="1"/>
  <c r="N11" i="19"/>
  <c r="O7" i="9"/>
  <c r="O12" i="9" s="1"/>
  <c r="O13" i="9" s="1"/>
  <c r="I2" i="9"/>
  <c r="C7" i="21" s="1"/>
  <c r="E8" i="9"/>
  <c r="G8" i="9" s="1"/>
  <c r="K13" i="5"/>
  <c r="L13" i="5" s="1"/>
  <c r="D12" i="16" s="1"/>
  <c r="E44" i="16" s="1"/>
  <c r="G7" i="9"/>
  <c r="P7" i="18"/>
  <c r="P12" i="18" s="1"/>
  <c r="P13" i="18" s="1"/>
  <c r="M7" i="9"/>
  <c r="M12" i="9" s="1"/>
  <c r="M13" i="9" s="1"/>
  <c r="I1" i="9"/>
  <c r="B7" i="21" s="1"/>
  <c r="I13" i="5"/>
  <c r="J13" i="5" s="1"/>
  <c r="E6" i="9"/>
  <c r="G6" i="9" s="1"/>
  <c r="G5" i="9"/>
  <c r="J9" i="18"/>
  <c r="I1" i="8"/>
  <c r="B6" i="21" s="1"/>
  <c r="I12" i="5"/>
  <c r="J12" i="5" s="1"/>
  <c r="G5" i="8"/>
  <c r="E6" i="8"/>
  <c r="G6" i="8" s="1"/>
  <c r="N10" i="18"/>
  <c r="I4" i="9"/>
  <c r="E7" i="21" s="1"/>
  <c r="O13" i="5"/>
  <c r="P13" i="5" s="1"/>
  <c r="F12" i="16" s="1"/>
  <c r="I44" i="16" s="1"/>
  <c r="E12" i="9"/>
  <c r="N10" i="8"/>
  <c r="N12" i="8" s="1"/>
  <c r="N13" i="8" s="1"/>
  <c r="M7" i="7"/>
  <c r="M12" i="7" s="1"/>
  <c r="M13" i="7" s="1"/>
  <c r="O7" i="6"/>
  <c r="K7" i="6"/>
  <c r="I4" i="7"/>
  <c r="E5" i="21" s="1"/>
  <c r="E12" i="7"/>
  <c r="O11" i="5"/>
  <c r="P11" i="5" s="1"/>
  <c r="F10" i="16" s="1"/>
  <c r="I42" i="16" s="1"/>
  <c r="J11" i="7"/>
  <c r="J12" i="7" s="1"/>
  <c r="J13" i="7" s="1"/>
  <c r="N7" i="3"/>
  <c r="I8" i="1"/>
  <c r="F6" i="2"/>
  <c r="G5" i="2"/>
  <c r="K10" i="2"/>
  <c r="K11" i="2"/>
  <c r="K7" i="3"/>
  <c r="N7" i="2"/>
  <c r="N8" i="1"/>
  <c r="G9" i="2"/>
  <c r="F10" i="2"/>
  <c r="K8" i="2"/>
  <c r="N10" i="3"/>
  <c r="K7" i="2"/>
  <c r="E10" i="18"/>
  <c r="M14" i="5"/>
  <c r="N14" i="5" s="1"/>
  <c r="E13" i="16" s="1"/>
  <c r="G45" i="16" s="1"/>
  <c r="N9" i="18"/>
  <c r="I2" i="8"/>
  <c r="C6" i="21" s="1"/>
  <c r="K12" i="5"/>
  <c r="L12" i="5" s="1"/>
  <c r="D11" i="16" s="1"/>
  <c r="E43" i="16" s="1"/>
  <c r="E8" i="8"/>
  <c r="G8" i="8" s="1"/>
  <c r="G7" i="8"/>
  <c r="K7" i="7"/>
  <c r="I2" i="7"/>
  <c r="C5" i="21" s="1"/>
  <c r="K11" i="5"/>
  <c r="L11" i="5" s="1"/>
  <c r="D10" i="16" s="1"/>
  <c r="E42" i="16" s="1"/>
  <c r="E8" i="7"/>
  <c r="G8" i="7" s="1"/>
  <c r="G7" i="7"/>
  <c r="N11" i="6"/>
  <c r="N10" i="6"/>
  <c r="N9" i="6"/>
  <c r="N8" i="6"/>
  <c r="I4" i="3"/>
  <c r="E3" i="21" s="1"/>
  <c r="E12" i="3"/>
  <c r="O9" i="5"/>
  <c r="I4" i="6"/>
  <c r="E4" i="21" s="1"/>
  <c r="O10" i="5"/>
  <c r="P10" i="5" s="1"/>
  <c r="F9" i="16" s="1"/>
  <c r="I41" i="16" s="1"/>
  <c r="E12" i="6"/>
  <c r="N10" i="7"/>
  <c r="I1" i="3"/>
  <c r="B3" i="21" s="1"/>
  <c r="I9" i="5"/>
  <c r="J9" i="5" s="1"/>
  <c r="E6" i="3"/>
  <c r="G6" i="3" s="1"/>
  <c r="G5" i="3"/>
  <c r="I8" i="5"/>
  <c r="E6" i="2"/>
  <c r="I1" i="2"/>
  <c r="B2" i="21" s="1"/>
  <c r="I2" i="3"/>
  <c r="C3" i="21" s="1"/>
  <c r="G7" i="3"/>
  <c r="K9" i="5"/>
  <c r="L9" i="5" s="1"/>
  <c r="D8" i="16" s="1"/>
  <c r="E40" i="16" s="1"/>
  <c r="E8" i="3"/>
  <c r="G8" i="3" s="1"/>
  <c r="O9" i="2"/>
  <c r="N11" i="2"/>
  <c r="I38" i="16"/>
  <c r="J38" i="16"/>
  <c r="N11" i="3"/>
  <c r="P8" i="1"/>
  <c r="G11" i="2"/>
  <c r="F12" i="2"/>
  <c r="O8" i="2"/>
  <c r="E10" i="2"/>
  <c r="M8" i="5"/>
  <c r="G38" i="16"/>
  <c r="H38" i="16"/>
  <c r="M16" i="5"/>
  <c r="N16" i="5" s="1"/>
  <c r="E15" i="16" s="1"/>
  <c r="G47" i="16" s="1"/>
  <c r="K11" i="20"/>
  <c r="I1" i="18"/>
  <c r="B8" i="21" s="1"/>
  <c r="I14" i="5"/>
  <c r="J14" i="5" s="1"/>
  <c r="E6" i="18"/>
  <c r="G6" i="18" s="1"/>
  <c r="G5" i="18"/>
  <c r="K7" i="9"/>
  <c r="I3" i="9"/>
  <c r="D7" i="21" s="1"/>
  <c r="M13" i="5"/>
  <c r="N13" i="5" s="1"/>
  <c r="E12" i="16" s="1"/>
  <c r="G44" i="16" s="1"/>
  <c r="E10" i="9"/>
  <c r="M7" i="8"/>
  <c r="M12" i="8" s="1"/>
  <c r="M13" i="8" s="1"/>
  <c r="N8" i="18"/>
  <c r="J7" i="18"/>
  <c r="E8" i="18"/>
  <c r="G8" i="18" s="1"/>
  <c r="G7" i="18"/>
  <c r="K14" i="5"/>
  <c r="L14" i="5" s="1"/>
  <c r="D13" i="16" s="1"/>
  <c r="E45" i="16" s="1"/>
  <c r="P7" i="9"/>
  <c r="P12" i="9" s="1"/>
  <c r="P13" i="9" s="1"/>
  <c r="M12" i="5"/>
  <c r="N12" i="5" s="1"/>
  <c r="E11" i="16" s="1"/>
  <c r="G43" i="16" s="1"/>
  <c r="E10" i="8"/>
  <c r="I4" i="8"/>
  <c r="E6" i="21" s="1"/>
  <c r="O12" i="5"/>
  <c r="P12" i="5" s="1"/>
  <c r="F11" i="16" s="1"/>
  <c r="I43" i="16" s="1"/>
  <c r="E12" i="8"/>
  <c r="O9" i="8"/>
  <c r="O7" i="8"/>
  <c r="K7" i="8"/>
  <c r="N7" i="7"/>
  <c r="N7" i="6"/>
  <c r="O9" i="7"/>
  <c r="O10" i="7"/>
  <c r="O11" i="7"/>
  <c r="O7" i="7"/>
  <c r="J11" i="6"/>
  <c r="J10" i="6"/>
  <c r="J9" i="6"/>
  <c r="J8" i="6"/>
  <c r="P7" i="3"/>
  <c r="P12" i="3" s="1"/>
  <c r="P13" i="3" s="1"/>
  <c r="M9" i="5"/>
  <c r="N9" i="5" s="1"/>
  <c r="E8" i="16" s="1"/>
  <c r="G40" i="16" s="1"/>
  <c r="E10" i="3"/>
  <c r="P7" i="6"/>
  <c r="P12" i="6" s="1"/>
  <c r="P13" i="6" s="1"/>
  <c r="N11" i="7"/>
  <c r="J10" i="2"/>
  <c r="K8" i="3"/>
  <c r="K9" i="3"/>
  <c r="K10" i="3"/>
  <c r="K11" i="3"/>
  <c r="L8" i="1"/>
  <c r="F8" i="2"/>
  <c r="G7" i="2"/>
  <c r="O10" i="2"/>
  <c r="N8" i="2"/>
  <c r="K9" i="2"/>
  <c r="M7" i="2"/>
  <c r="M12" i="2" s="1"/>
  <c r="M13" i="2" s="1"/>
  <c r="K8" i="5"/>
  <c r="E8" i="2"/>
  <c r="J8" i="2"/>
  <c r="N10" i="2"/>
  <c r="L7" i="2"/>
  <c r="L12" i="2" s="1"/>
  <c r="P7" i="2"/>
  <c r="P12" i="2" s="1"/>
  <c r="P13" i="2" s="1"/>
  <c r="J7" i="2"/>
  <c r="E6" i="20"/>
  <c r="G6" i="20" s="1"/>
  <c r="O12" i="19" l="1"/>
  <c r="O13" i="19" s="1"/>
  <c r="K12" i="19"/>
  <c r="K13" i="19" s="1"/>
  <c r="O12" i="6"/>
  <c r="O13" i="6" s="1"/>
  <c r="O12" i="18"/>
  <c r="O13" i="18" s="1"/>
  <c r="N12" i="6"/>
  <c r="N13" i="6" s="1"/>
  <c r="N12" i="19"/>
  <c r="N13" i="19" s="1"/>
  <c r="J12" i="9"/>
  <c r="J13" i="9" s="1"/>
  <c r="N12" i="9"/>
  <c r="N13" i="9" s="1"/>
  <c r="J12" i="8"/>
  <c r="J13" i="8" s="1"/>
  <c r="J12" i="3"/>
  <c r="J13" i="3" s="1"/>
  <c r="J12" i="6"/>
  <c r="O12" i="20"/>
  <c r="O13" i="20" s="1"/>
  <c r="F11" i="19"/>
  <c r="P15" i="1" s="1"/>
  <c r="Q15" i="1" s="1"/>
  <c r="F30" i="16" s="1"/>
  <c r="J46" i="16" s="1"/>
  <c r="J12" i="19"/>
  <c r="J13" i="19" s="1"/>
  <c r="I2" i="19" s="1"/>
  <c r="C9" i="21" s="1"/>
  <c r="J12" i="18"/>
  <c r="J13" i="18" s="1"/>
  <c r="O12" i="7"/>
  <c r="O13" i="7" s="1"/>
  <c r="N12" i="7"/>
  <c r="N13" i="7" s="1"/>
  <c r="G12" i="2"/>
  <c r="J12" i="2"/>
  <c r="N12" i="18"/>
  <c r="N13" i="18" s="1"/>
  <c r="G10" i="2"/>
  <c r="N4" i="2"/>
  <c r="E2" i="22" s="1"/>
  <c r="J13" i="6"/>
  <c r="I2" i="6" s="1"/>
  <c r="C4" i="21" s="1"/>
  <c r="C13" i="16"/>
  <c r="C45" i="16" s="1"/>
  <c r="K14" i="1"/>
  <c r="O8" i="1"/>
  <c r="E23" i="16" s="1"/>
  <c r="H39" i="16" s="1"/>
  <c r="G8" i="2"/>
  <c r="F11" i="8"/>
  <c r="F9" i="8"/>
  <c r="K12" i="8"/>
  <c r="F11" i="9"/>
  <c r="F9" i="9"/>
  <c r="K12" i="9"/>
  <c r="K13" i="9" s="1"/>
  <c r="I17" i="1"/>
  <c r="J17" i="1" s="1"/>
  <c r="J8" i="1"/>
  <c r="C11" i="16"/>
  <c r="C43" i="16" s="1"/>
  <c r="K12" i="1"/>
  <c r="C9" i="16"/>
  <c r="C41" i="16" s="1"/>
  <c r="K10" i="1"/>
  <c r="F11" i="20"/>
  <c r="F9" i="20"/>
  <c r="K12" i="20"/>
  <c r="F12" i="19"/>
  <c r="G12" i="19" s="1"/>
  <c r="O12" i="8"/>
  <c r="O13" i="8" s="1"/>
  <c r="I2" i="18"/>
  <c r="C8" i="21" s="1"/>
  <c r="C8" i="16"/>
  <c r="C40" i="16" s="1"/>
  <c r="K9" i="1"/>
  <c r="N12" i="2"/>
  <c r="N12" i="3"/>
  <c r="N13" i="3" s="1"/>
  <c r="C12" i="16"/>
  <c r="C44" i="16" s="1"/>
  <c r="K13" i="1"/>
  <c r="O12" i="2"/>
  <c r="C10" i="16"/>
  <c r="C42" i="16" s="1"/>
  <c r="K11" i="1"/>
  <c r="C15" i="16"/>
  <c r="C47" i="16" s="1"/>
  <c r="K16" i="1"/>
  <c r="L13" i="2"/>
  <c r="I4" i="2" s="1"/>
  <c r="E2" i="21" s="1"/>
  <c r="K17" i="5"/>
  <c r="L17" i="5" s="1"/>
  <c r="D16" i="16" s="1"/>
  <c r="L8" i="5"/>
  <c r="D7" i="16" s="1"/>
  <c r="E39" i="16" s="1"/>
  <c r="L17" i="1"/>
  <c r="M17" i="1" s="1"/>
  <c r="D32" i="16" s="1"/>
  <c r="M8" i="1"/>
  <c r="D23" i="16" s="1"/>
  <c r="F39" i="16" s="1"/>
  <c r="Q8" i="1"/>
  <c r="F23" i="16" s="1"/>
  <c r="J39" i="16" s="1"/>
  <c r="I17" i="5"/>
  <c r="J17" i="5" s="1"/>
  <c r="J8" i="5"/>
  <c r="C7" i="16" s="1"/>
  <c r="C39" i="16" s="1"/>
  <c r="F11" i="7"/>
  <c r="F9" i="7"/>
  <c r="K12" i="7"/>
  <c r="K12" i="2"/>
  <c r="F11" i="3"/>
  <c r="F9" i="3"/>
  <c r="K12" i="3"/>
  <c r="N1" i="2"/>
  <c r="B2" i="22" s="1"/>
  <c r="K12" i="6"/>
  <c r="F11" i="6"/>
  <c r="F9" i="6"/>
  <c r="O12" i="3"/>
  <c r="O13" i="3" s="1"/>
  <c r="I1" i="6"/>
  <c r="B4" i="21" s="1"/>
  <c r="F9" i="18"/>
  <c r="K12" i="18"/>
  <c r="F11" i="18"/>
  <c r="M17" i="5"/>
  <c r="N17" i="5" s="1"/>
  <c r="E16" i="16" s="1"/>
  <c r="N8" i="5"/>
  <c r="E7" i="16" s="1"/>
  <c r="G39" i="16" s="1"/>
  <c r="O17" i="5"/>
  <c r="P17" i="5" s="1"/>
  <c r="F16" i="16" s="1"/>
  <c r="P9" i="5"/>
  <c r="F8" i="16" s="1"/>
  <c r="I40" i="16" s="1"/>
  <c r="G6" i="2"/>
  <c r="C14" i="16"/>
  <c r="C46" i="16" s="1"/>
  <c r="K15" i="1"/>
  <c r="N3" i="19"/>
  <c r="D9" i="22" s="1"/>
  <c r="N15" i="1"/>
  <c r="O15" i="1" s="1"/>
  <c r="E30" i="16" s="1"/>
  <c r="H46" i="16" s="1"/>
  <c r="F10" i="19"/>
  <c r="G10" i="19" s="1"/>
  <c r="G9" i="19"/>
  <c r="G11" i="19" l="1"/>
  <c r="N4" i="19"/>
  <c r="E9" i="22" s="1"/>
  <c r="J13" i="2"/>
  <c r="I2" i="2"/>
  <c r="C2" i="21" s="1"/>
  <c r="K13" i="2"/>
  <c r="I3" i="2" s="1"/>
  <c r="D2" i="21" s="1"/>
  <c r="I48" i="16"/>
  <c r="F51" i="16" s="1"/>
  <c r="F19" i="16"/>
  <c r="K13" i="18"/>
  <c r="I3" i="18" s="1"/>
  <c r="D8" i="21" s="1"/>
  <c r="N3" i="6"/>
  <c r="D4" i="22" s="1"/>
  <c r="N10" i="1"/>
  <c r="O10" i="1" s="1"/>
  <c r="E25" i="16" s="1"/>
  <c r="H41" i="16" s="1"/>
  <c r="G9" i="6"/>
  <c r="F10" i="6"/>
  <c r="G10" i="6" s="1"/>
  <c r="K13" i="3"/>
  <c r="I3" i="3" s="1"/>
  <c r="D3" i="21" s="1"/>
  <c r="K13" i="7"/>
  <c r="I3" i="7" s="1"/>
  <c r="D5" i="21" s="1"/>
  <c r="C16" i="16"/>
  <c r="H106" i="5"/>
  <c r="N106" i="5" s="1"/>
  <c r="M103" i="5" s="1"/>
  <c r="E106" i="5"/>
  <c r="L103" i="5" s="1"/>
  <c r="D35" i="16"/>
  <c r="F48" i="16"/>
  <c r="D52" i="16" s="1"/>
  <c r="N4" i="20"/>
  <c r="E10" i="22" s="1"/>
  <c r="F12" i="20"/>
  <c r="G12" i="20" s="1"/>
  <c r="P16" i="1"/>
  <c r="Q16" i="1" s="1"/>
  <c r="F31" i="16" s="1"/>
  <c r="J47" i="16" s="1"/>
  <c r="G11" i="20"/>
  <c r="N3" i="9"/>
  <c r="D7" i="22" s="1"/>
  <c r="N13" i="1"/>
  <c r="O13" i="1" s="1"/>
  <c r="E28" i="16" s="1"/>
  <c r="H44" i="16" s="1"/>
  <c r="F10" i="9"/>
  <c r="G10" i="9" s="1"/>
  <c r="G9" i="9"/>
  <c r="N4" i="8"/>
  <c r="E6" i="22" s="1"/>
  <c r="P12" i="1"/>
  <c r="Q12" i="1" s="1"/>
  <c r="F27" i="16" s="1"/>
  <c r="J43" i="16" s="1"/>
  <c r="G11" i="8"/>
  <c r="F12" i="8"/>
  <c r="G12" i="8" s="1"/>
  <c r="N3" i="18"/>
  <c r="D8" i="22" s="1"/>
  <c r="G9" i="18"/>
  <c r="N14" i="1"/>
  <c r="O14" i="1" s="1"/>
  <c r="E29" i="16" s="1"/>
  <c r="H45" i="16" s="1"/>
  <c r="F10" i="18"/>
  <c r="G10" i="18" s="1"/>
  <c r="N3" i="3"/>
  <c r="D3" i="22" s="1"/>
  <c r="N9" i="1"/>
  <c r="F10" i="3"/>
  <c r="G10" i="3" s="1"/>
  <c r="G9" i="3"/>
  <c r="N3" i="7"/>
  <c r="D5" i="22" s="1"/>
  <c r="G9" i="7"/>
  <c r="N11" i="1"/>
  <c r="O11" i="1" s="1"/>
  <c r="E26" i="16" s="1"/>
  <c r="H42" i="16" s="1"/>
  <c r="F10" i="7"/>
  <c r="G10" i="7" s="1"/>
  <c r="O13" i="2"/>
  <c r="N3" i="2"/>
  <c r="D2" i="22" s="1"/>
  <c r="N13" i="2"/>
  <c r="N2" i="2"/>
  <c r="C2" i="22" s="1"/>
  <c r="C23" i="16"/>
  <c r="D39" i="16" s="1"/>
  <c r="K8" i="1"/>
  <c r="N4" i="9"/>
  <c r="E7" i="22" s="1"/>
  <c r="P13" i="1"/>
  <c r="Q13" i="1" s="1"/>
  <c r="F28" i="16" s="1"/>
  <c r="J44" i="16" s="1"/>
  <c r="G11" i="9"/>
  <c r="F12" i="9"/>
  <c r="G12" i="9" s="1"/>
  <c r="N4" i="18"/>
  <c r="E8" i="22" s="1"/>
  <c r="G11" i="18"/>
  <c r="F12" i="18"/>
  <c r="G12" i="18" s="1"/>
  <c r="P14" i="1"/>
  <c r="Q14" i="1" s="1"/>
  <c r="F29" i="16" s="1"/>
  <c r="J45" i="16" s="1"/>
  <c r="N4" i="6"/>
  <c r="E4" i="22" s="1"/>
  <c r="P10" i="1"/>
  <c r="Q10" i="1" s="1"/>
  <c r="F25" i="16" s="1"/>
  <c r="J41" i="16" s="1"/>
  <c r="G11" i="6"/>
  <c r="F12" i="6"/>
  <c r="G12" i="6" s="1"/>
  <c r="G48" i="16"/>
  <c r="E51" i="16" s="1"/>
  <c r="E19" i="16"/>
  <c r="K13" i="6"/>
  <c r="I3" i="6"/>
  <c r="D4" i="21" s="1"/>
  <c r="N4" i="3"/>
  <c r="E3" i="22" s="1"/>
  <c r="P9" i="1"/>
  <c r="F12" i="3"/>
  <c r="G12" i="3" s="1"/>
  <c r="G11" i="3"/>
  <c r="N4" i="7"/>
  <c r="E5" i="22" s="1"/>
  <c r="P11" i="1"/>
  <c r="Q11" i="1" s="1"/>
  <c r="F26" i="16" s="1"/>
  <c r="J42" i="16" s="1"/>
  <c r="G11" i="7"/>
  <c r="F12" i="7"/>
  <c r="G12" i="7" s="1"/>
  <c r="D19" i="16"/>
  <c r="E48" i="16"/>
  <c r="D51" i="16" s="1"/>
  <c r="K13" i="20"/>
  <c r="I3" i="20"/>
  <c r="D10" i="21" s="1"/>
  <c r="C32" i="16"/>
  <c r="H106" i="1"/>
  <c r="N106" i="1" s="1"/>
  <c r="M103" i="1" s="1"/>
  <c r="K17" i="1"/>
  <c r="E106" i="1"/>
  <c r="L103" i="1" s="1"/>
  <c r="K13" i="8"/>
  <c r="I3" i="8"/>
  <c r="D6" i="21" s="1"/>
  <c r="N3" i="20"/>
  <c r="D10" i="22" s="1"/>
  <c r="F10" i="20"/>
  <c r="G10" i="20" s="1"/>
  <c r="G9" i="20"/>
  <c r="N16" i="1"/>
  <c r="O16" i="1" s="1"/>
  <c r="E31" i="16" s="1"/>
  <c r="H47" i="16" s="1"/>
  <c r="N3" i="8"/>
  <c r="D6" i="22" s="1"/>
  <c r="N12" i="1"/>
  <c r="O12" i="1" s="1"/>
  <c r="E27" i="16" s="1"/>
  <c r="H43" i="16" s="1"/>
  <c r="F10" i="8"/>
  <c r="G10" i="8" s="1"/>
  <c r="G9" i="8"/>
  <c r="D110" i="5" l="1"/>
  <c r="O9" i="1"/>
  <c r="E24" i="16" s="1"/>
  <c r="H40" i="16" s="1"/>
  <c r="N17" i="1"/>
  <c r="O17" i="1" s="1"/>
  <c r="E32" i="16" s="1"/>
  <c r="Q9" i="1"/>
  <c r="F24" i="16" s="1"/>
  <c r="J40" i="16" s="1"/>
  <c r="P17" i="1"/>
  <c r="Q17" i="1" s="1"/>
  <c r="F32" i="16" s="1"/>
  <c r="C48" i="16"/>
  <c r="C51" i="16" s="1"/>
  <c r="C19" i="16"/>
  <c r="D48" i="16"/>
  <c r="C52" i="16" s="1"/>
  <c r="C35" i="16"/>
  <c r="D110" i="1"/>
  <c r="F35" i="16" l="1"/>
  <c r="J48" i="16"/>
  <c r="F52" i="16" s="1"/>
  <c r="H48" i="16"/>
  <c r="E52" i="16" s="1"/>
  <c r="E35" i="16"/>
</calcChain>
</file>

<file path=xl/comments1.xml><?xml version="1.0" encoding="utf-8"?>
<comments xmlns="http://schemas.openxmlformats.org/spreadsheetml/2006/main">
  <authors>
    <author>Tony Flach</author>
  </authors>
  <commentList>
    <comment ref="K106" authorId="0" shapeId="0">
      <text>
        <r>
          <rPr>
            <sz val="9"/>
            <color indexed="81"/>
            <rFont val="Tahoma"/>
            <family val="2"/>
          </rPr>
          <t>Enter the amount by which you would like to adjust the goal.  Use a minus sign (-) to adjust down.  Leave blank if no adjustment is desired.</t>
        </r>
      </text>
    </comment>
  </commentList>
</comments>
</file>

<file path=xl/comments2.xml><?xml version="1.0" encoding="utf-8"?>
<comments xmlns="http://schemas.openxmlformats.org/spreadsheetml/2006/main">
  <authors>
    <author>Tony Flach</author>
  </authors>
  <commentList>
    <comment ref="K106" authorId="0" shapeId="0">
      <text>
        <r>
          <rPr>
            <sz val="9"/>
            <color indexed="81"/>
            <rFont val="Tahoma"/>
            <family val="2"/>
          </rPr>
          <t>Enter the amount by which you would like to adjust the goal.  Use a minus sign (-) to adjust down.  Leave blank if no adjustment is desired.</t>
        </r>
      </text>
    </comment>
  </commentList>
</comments>
</file>

<file path=xl/comments3.xml><?xml version="1.0" encoding="utf-8"?>
<comments xmlns="http://schemas.openxmlformats.org/spreadsheetml/2006/main">
  <authors>
    <author>Tony Flach</author>
  </authors>
  <commentList>
    <comment ref="AB5" authorId="0" shapeId="0">
      <text>
        <r>
          <rPr>
            <sz val="9"/>
            <color indexed="81"/>
            <rFont val="Tahoma"/>
            <family val="2"/>
          </rPr>
          <t>Enter the amount by which you would like to adjust the goal.  Use a minus sign (-) to adjust down.  Leave blank if no adjustment is desired.</t>
        </r>
      </text>
    </comment>
    <comment ref="AB8" authorId="0" shapeId="0">
      <text>
        <r>
          <rPr>
            <sz val="9"/>
            <color indexed="81"/>
            <rFont val="Tahoma"/>
            <family val="2"/>
          </rPr>
          <t>Enter the amount by which you would like to adjust the goal.  Use a minus sign (-) to adjust down.  Leave blank if no adjustment is desired.</t>
        </r>
      </text>
    </comment>
  </commentList>
</comments>
</file>

<file path=xl/sharedStrings.xml><?xml version="1.0" encoding="utf-8"?>
<sst xmlns="http://schemas.openxmlformats.org/spreadsheetml/2006/main" count="818" uniqueCount="311">
  <si>
    <t>Student Name</t>
  </si>
  <si>
    <t>Student Number</t>
  </si>
  <si>
    <t>Team:</t>
  </si>
  <si>
    <t>School:</t>
  </si>
  <si>
    <t>Subject:</t>
  </si>
  <si>
    <t>Assessment 1:</t>
  </si>
  <si>
    <t>Assessment 2:</t>
  </si>
  <si>
    <t>Teacher 1:</t>
  </si>
  <si>
    <t>Teacher 2:</t>
  </si>
  <si>
    <t>Teacher 3:</t>
  </si>
  <si>
    <t>Teacher 4:</t>
  </si>
  <si>
    <t>Teacher 5:</t>
  </si>
  <si>
    <t>Teacher 6:</t>
  </si>
  <si>
    <t>Teacher:</t>
  </si>
  <si>
    <t>Max Score:</t>
  </si>
  <si>
    <t>Min. for Proficiency:</t>
  </si>
  <si>
    <t>Close to Proficiency:</t>
  </si>
  <si>
    <t>Assessment:</t>
  </si>
  <si>
    <t>Teacher</t>
  </si>
  <si>
    <t># Students</t>
  </si>
  <si>
    <t>Growth</t>
  </si>
  <si>
    <t>Max:</t>
  </si>
  <si>
    <t>Close:</t>
  </si>
  <si>
    <t>Total Taking:</t>
  </si>
  <si>
    <t>Change</t>
  </si>
  <si>
    <t>Team Members:</t>
  </si>
  <si>
    <t>Step 1: Collect and Chart Data</t>
  </si>
  <si>
    <t>Step 3: SMART Goal Statement</t>
  </si>
  <si>
    <t>Topic:</t>
  </si>
  <si>
    <t>Assessment Tool:</t>
  </si>
  <si>
    <t>End of Unit Date:</t>
  </si>
  <si>
    <t>Current Proficiency:</t>
  </si>
  <si>
    <t>TEAM</t>
  </si>
  <si>
    <t>Projected Goal:</t>
  </si>
  <si>
    <t>Adjustment:</t>
  </si>
  <si>
    <t>Group:</t>
  </si>
  <si>
    <t>Modified Goal:</t>
  </si>
  <si>
    <t>Step 4: Select Instructional Strategies</t>
  </si>
  <si>
    <t>Learning Environment</t>
  </si>
  <si>
    <t xml:space="preserve"> * = Strategies recommended for daily use</t>
  </si>
  <si>
    <t>Possible Strategies to Consider:</t>
  </si>
  <si>
    <t>Note-Taking</t>
  </si>
  <si>
    <t>Reinforce Effort*</t>
  </si>
  <si>
    <t>Provide Recognition</t>
  </si>
  <si>
    <t>Homework*</t>
  </si>
  <si>
    <t>Practice*</t>
  </si>
  <si>
    <t>Cooperative Learning</t>
  </si>
  <si>
    <t>Non-Linguistic Representations/Visual Tools</t>
  </si>
  <si>
    <t>Provide Feedback*</t>
  </si>
  <si>
    <t>Generate/Test Hypotheses</t>
  </si>
  <si>
    <t>Review the list below and record selected strategies in the chart.</t>
  </si>
  <si>
    <t>Advanced Organizers</t>
  </si>
  <si>
    <t>Writing</t>
  </si>
  <si>
    <t>Identified Need:</t>
  </si>
  <si>
    <t>Step 5: Results Indicators</t>
  </si>
  <si>
    <t>Selected Strategy:</t>
  </si>
  <si>
    <t>Results Indicators:</t>
  </si>
  <si>
    <t>Adult Behaviors:</t>
  </si>
  <si>
    <t>Student Behaviors:</t>
  </si>
  <si>
    <t>Selected Instructional Strategy</t>
  </si>
  <si>
    <t>Date of Meeting:</t>
  </si>
  <si>
    <t>Directions:</t>
  </si>
  <si>
    <t>Enter data in the cells that are highlighted in light yellow.  All information entered on this page will automatically show up where required.</t>
  </si>
  <si>
    <t>Enter scores for each individual student on the appropriate page for each teacher.  All calculations will be performed automatically.</t>
  </si>
  <si>
    <t>Minimum % of Students Proficient before moving to next standard:</t>
  </si>
  <si>
    <t>Date:</t>
  </si>
  <si>
    <t>Compare</t>
  </si>
  <si>
    <t>Classify</t>
  </si>
  <si>
    <t>Create Metaphors</t>
  </si>
  <si>
    <t>Create Analogies</t>
  </si>
  <si>
    <t>Summarize</t>
  </si>
  <si>
    <t>Set Objectives*</t>
  </si>
  <si>
    <t>Cue</t>
  </si>
  <si>
    <t>Question</t>
  </si>
  <si>
    <t>Return to Cover</t>
  </si>
  <si>
    <t>Far to Go But Likely to Be Proficient</t>
  </si>
  <si>
    <t>Pre Close</t>
  </si>
  <si>
    <t>Amy</t>
  </si>
  <si>
    <t>Bill</t>
  </si>
  <si>
    <t>Carol</t>
  </si>
  <si>
    <t>Dave</t>
  </si>
  <si>
    <t>Emma</t>
  </si>
  <si>
    <t>Frank</t>
  </si>
  <si>
    <t>Greta</t>
  </si>
  <si>
    <t>Hank</t>
  </si>
  <si>
    <t>Ima</t>
  </si>
  <si>
    <t>Jake</t>
  </si>
  <si>
    <t>Kate</t>
  </si>
  <si>
    <t>Luke</t>
  </si>
  <si>
    <t>Meena</t>
  </si>
  <si>
    <t>Ned</t>
  </si>
  <si>
    <t>Ona</t>
  </si>
  <si>
    <t>Paul</t>
  </si>
  <si>
    <t>Sara</t>
  </si>
  <si>
    <t>Tom</t>
  </si>
  <si>
    <t>Uma</t>
  </si>
  <si>
    <t>Victor</t>
  </si>
  <si>
    <t>Weena</t>
  </si>
  <si>
    <t>Qita</t>
  </si>
  <si>
    <t>Rick</t>
  </si>
  <si>
    <t>Xuan</t>
  </si>
  <si>
    <t>Yi</t>
  </si>
  <si>
    <t>Post Close</t>
  </si>
  <si>
    <t xml:space="preserve">Post Far to Go </t>
  </si>
  <si>
    <t>Far to Go:</t>
  </si>
  <si>
    <t>Step 2: Analysis - Identify Strengths and Performance Errors or Misconceptions</t>
  </si>
  <si>
    <t>Pre</t>
  </si>
  <si>
    <t>Post</t>
  </si>
  <si>
    <t>Andy</t>
  </si>
  <si>
    <t>Britney</t>
  </si>
  <si>
    <t>Carl</t>
  </si>
  <si>
    <t>Dana</t>
  </si>
  <si>
    <t>Eric</t>
  </si>
  <si>
    <t>Fran</t>
  </si>
  <si>
    <t>Gerry</t>
  </si>
  <si>
    <t>Hanna</t>
  </si>
  <si>
    <t>Ike</t>
  </si>
  <si>
    <t>Julie</t>
  </si>
  <si>
    <t>Kelly</t>
  </si>
  <si>
    <t>Larry</t>
  </si>
  <si>
    <t>Mary</t>
  </si>
  <si>
    <t>Neal</t>
  </si>
  <si>
    <t>Orina</t>
  </si>
  <si>
    <t>Pete</t>
  </si>
  <si>
    <t>Qi</t>
  </si>
  <si>
    <t>Ron</t>
  </si>
  <si>
    <t>Susy</t>
  </si>
  <si>
    <t>Terry</t>
  </si>
  <si>
    <t>Unka</t>
  </si>
  <si>
    <t>Van</t>
  </si>
  <si>
    <t>Willie</t>
  </si>
  <si>
    <t>Aria</t>
  </si>
  <si>
    <t>Arnie</t>
  </si>
  <si>
    <t>Bob</t>
  </si>
  <si>
    <t>Cara</t>
  </si>
  <si>
    <t>Dan</t>
  </si>
  <si>
    <t>Erica</t>
  </si>
  <si>
    <t>Fred</t>
  </si>
  <si>
    <t>Gertrude</t>
  </si>
  <si>
    <t>Harry</t>
  </si>
  <si>
    <t>Iris</t>
  </si>
  <si>
    <t>John</t>
  </si>
  <si>
    <t>Kerry</t>
  </si>
  <si>
    <t>Lawrence</t>
  </si>
  <si>
    <t>Michelle</t>
  </si>
  <si>
    <t>Nate</t>
  </si>
  <si>
    <t>Orrie</t>
  </si>
  <si>
    <t>Pat</t>
  </si>
  <si>
    <t>Ronnie</t>
  </si>
  <si>
    <t>Sally</t>
  </si>
  <si>
    <t>Tony</t>
  </si>
  <si>
    <t>Vern</t>
  </si>
  <si>
    <t>Will</t>
  </si>
  <si>
    <t>Charles</t>
  </si>
  <si>
    <t>Ariel</t>
  </si>
  <si>
    <t>Bob C.</t>
  </si>
  <si>
    <t>Carrie</t>
  </si>
  <si>
    <t>Deke</t>
  </si>
  <si>
    <t>Ella</t>
  </si>
  <si>
    <t>Fred A.</t>
  </si>
  <si>
    <t>Gretchen</t>
  </si>
  <si>
    <t>Harold</t>
  </si>
  <si>
    <t>Irene</t>
  </si>
  <si>
    <t>Jimmy</t>
  </si>
  <si>
    <t>Luca</t>
  </si>
  <si>
    <t>Mira</t>
  </si>
  <si>
    <t>Norbert</t>
  </si>
  <si>
    <t>Ollie</t>
  </si>
  <si>
    <t>Peter</t>
  </si>
  <si>
    <t>Billy</t>
  </si>
  <si>
    <t>Roger</t>
  </si>
  <si>
    <t>Sarah</t>
  </si>
  <si>
    <t>Tommy</t>
  </si>
  <si>
    <t>Ulrich</t>
  </si>
  <si>
    <t>Vale</t>
  </si>
  <si>
    <t>Wanda</t>
  </si>
  <si>
    <t>Sam</t>
  </si>
  <si>
    <t>Zeke</t>
  </si>
  <si>
    <t>Andrew</t>
  </si>
  <si>
    <t>Brent</t>
  </si>
  <si>
    <t>Callie</t>
  </si>
  <si>
    <t>Deena</t>
  </si>
  <si>
    <t>Eric S.</t>
  </si>
  <si>
    <t>Fred D.</t>
  </si>
  <si>
    <t>Ginger</t>
  </si>
  <si>
    <t>Hannah Z.</t>
  </si>
  <si>
    <t>Jerry</t>
  </si>
  <si>
    <t>Kira</t>
  </si>
  <si>
    <t>Laura</t>
  </si>
  <si>
    <t>Mike</t>
  </si>
  <si>
    <t>Nathan</t>
  </si>
  <si>
    <t>Olivia</t>
  </si>
  <si>
    <t>Paula</t>
  </si>
  <si>
    <t>Anthony G.</t>
  </si>
  <si>
    <t>Sandra</t>
  </si>
  <si>
    <t>Torrie</t>
  </si>
  <si>
    <t>Cassie</t>
  </si>
  <si>
    <t>Will T.</t>
  </si>
  <si>
    <t>Jake J.</t>
  </si>
  <si>
    <t>Owen</t>
  </si>
  <si>
    <t>Thomas</t>
  </si>
  <si>
    <t>Jonathan</t>
  </si>
  <si>
    <t>Walter</t>
  </si>
  <si>
    <t>David</t>
  </si>
  <si>
    <t>Stephanie</t>
  </si>
  <si>
    <t>Tchr1</t>
  </si>
  <si>
    <t>Tchr2</t>
  </si>
  <si>
    <t>Tchr3</t>
  </si>
  <si>
    <t>Tchr4</t>
  </si>
  <si>
    <t>Tchr5</t>
  </si>
  <si>
    <t>Tchr6</t>
  </si>
  <si>
    <t>Tchr7</t>
  </si>
  <si>
    <t>Tchr8</t>
  </si>
  <si>
    <t>Notes</t>
  </si>
  <si>
    <t>Add section to allow users to label performance levels</t>
  </si>
  <si>
    <t>change macros to reflect 8 teachers</t>
  </si>
  <si>
    <t>Priority</t>
  </si>
  <si>
    <t>Performance Strengths</t>
  </si>
  <si>
    <t>Inference</t>
  </si>
  <si>
    <t>Next Steps</t>
  </si>
  <si>
    <t>Identify the prioritized need for each group of students by placing a 1 in the column next to that need.</t>
  </si>
  <si>
    <t>Far to Go Not Likely to Be Proficient</t>
  </si>
  <si>
    <t>add export to Word that synopsizes the minutes</t>
  </si>
  <si>
    <t>add export to word that make summary for leadership</t>
  </si>
  <si>
    <t>Inference:</t>
  </si>
  <si>
    <t>change graph page</t>
  </si>
  <si>
    <t>Describe explicit behaviors (both student and adult) we expect to see as a result of implementing the instructional strategies plan. How will you know that the strategies are working? Look-fors and evidence of learning?  What are proficient students able to do successfully?</t>
  </si>
  <si>
    <t>change teacher page to count students not likely</t>
  </si>
  <si>
    <t>Annie</t>
  </si>
  <si>
    <t>Connor</t>
  </si>
  <si>
    <t>Dilbert</t>
  </si>
  <si>
    <t>Elmer</t>
  </si>
  <si>
    <t>Fritz</t>
  </si>
  <si>
    <t>Greg</t>
  </si>
  <si>
    <t>Honor</t>
  </si>
  <si>
    <t>Imma</t>
  </si>
  <si>
    <t>Kristopher</t>
  </si>
  <si>
    <t>Martin</t>
  </si>
  <si>
    <t>Nina</t>
  </si>
  <si>
    <t>Oliver</t>
  </si>
  <si>
    <t>Patrick</t>
  </si>
  <si>
    <t>Joeseph</t>
  </si>
  <si>
    <t>Rachel</t>
  </si>
  <si>
    <t>Samuel</t>
  </si>
  <si>
    <t>Tina</t>
  </si>
  <si>
    <t>Johnnie</t>
  </si>
  <si>
    <t>Phillip</t>
  </si>
  <si>
    <t>Wednesday</t>
  </si>
  <si>
    <t>Carson</t>
  </si>
  <si>
    <t>Eva</t>
  </si>
  <si>
    <t>done</t>
  </si>
  <si>
    <t>Teacher 7:</t>
  </si>
  <si>
    <t>Teacher 8:</t>
  </si>
  <si>
    <t>Enter the information for your score range in the column above.  The label for each performance range can be changed in the cells to the right of the score.  The labels you use will show up automatically where needed.</t>
  </si>
  <si>
    <t>Scores:</t>
  </si>
  <si>
    <t>Label (on minutes):</t>
  </si>
  <si>
    <t>Label (on graphs):</t>
  </si>
  <si>
    <t>Test Data for Teacher Pages</t>
  </si>
  <si>
    <t>Period</t>
  </si>
  <si>
    <t>Assessment Date:</t>
  </si>
  <si>
    <t>Performance Errors and/or Misconceptions</t>
  </si>
  <si>
    <t>Time - Duration of the Teaching of Specific Concepts and Skills</t>
  </si>
  <si>
    <t>Materials for Teachers and Students</t>
  </si>
  <si>
    <t>Assignments, Assessments - Where will students be required to use the strategy?</t>
  </si>
  <si>
    <t>Look-fors in Student Work:</t>
  </si>
  <si>
    <t>Grade 5</t>
  </si>
  <si>
    <t>Goal1</t>
  </si>
  <si>
    <t>Goal 2</t>
  </si>
  <si>
    <t xml:space="preserve">Grade 5 </t>
  </si>
  <si>
    <t>Comprehension</t>
  </si>
  <si>
    <t>Oct. 31st</t>
  </si>
  <si>
    <t>CFA</t>
  </si>
  <si>
    <t>Oct 31st</t>
  </si>
  <si>
    <t>Oct. 28th</t>
  </si>
  <si>
    <t>Oct 28th</t>
  </si>
  <si>
    <t>v. 8T4A175SStf10-26-10</t>
  </si>
  <si>
    <t>Proficient</t>
  </si>
  <si>
    <t>Close to Proficiency</t>
  </si>
  <si>
    <t>Far to Go likely to be Proficient</t>
  </si>
  <si>
    <t>Far to Go Not likely to be Proficient</t>
  </si>
  <si>
    <t>Basic +</t>
  </si>
  <si>
    <t>Below Basic</t>
  </si>
  <si>
    <t>A/P</t>
  </si>
  <si>
    <t xml:space="preserve">Basic </t>
  </si>
  <si>
    <t>Upper</t>
  </si>
  <si>
    <t>Teacher 9</t>
  </si>
  <si>
    <t>Far, not Likely</t>
  </si>
  <si>
    <t>Pre Proficient</t>
  </si>
  <si>
    <t>Post Proficient</t>
  </si>
  <si>
    <t>Pre Far to Go</t>
  </si>
  <si>
    <t>Pre Far, not Likely</t>
  </si>
  <si>
    <t>Post Far, not Likely</t>
  </si>
  <si>
    <t>Close</t>
  </si>
  <si>
    <t>Far to Go</t>
  </si>
  <si>
    <t>Far,not Likely</t>
  </si>
  <si>
    <t>PROFICIENT</t>
  </si>
  <si>
    <t>CLOSE</t>
  </si>
  <si>
    <t>FAR TO GO</t>
  </si>
  <si>
    <t>FAR, NOT LIKELY</t>
  </si>
  <si>
    <t>TEACHER 1</t>
  </si>
  <si>
    <t>TEACHER 2</t>
  </si>
  <si>
    <t>TEACHER 3</t>
  </si>
  <si>
    <t>TEACHER 4</t>
  </si>
  <si>
    <t>TEACHER 5</t>
  </si>
  <si>
    <t>TEACHER 6</t>
  </si>
  <si>
    <t>TEACHER 7</t>
  </si>
  <si>
    <t>TEACHER 8</t>
  </si>
  <si>
    <t>TEACHER 9</t>
  </si>
  <si>
    <t>ASSESSMENT 2</t>
  </si>
  <si>
    <t>ASSESSMENT 1</t>
  </si>
  <si>
    <t>TEACHER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</si>
</sst>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1"/>
      <color theme="1"/>
      <name val="Calibri"/>
      <family val="2"/>
      <scheme val="minor"/>
    </font>
    <font>
      <sz val="11"/>
      <color indexed="8"/>
      <name val="Calibri"/>
      <family val="2"/>
    </font>
    <font>
      <sz val="11"/>
      <color indexed="8"/>
      <name val="Calibri"/>
      <family val="2"/>
    </font>
    <font>
      <b/>
      <sz val="11"/>
      <color indexed="8"/>
      <name val="Calibri"/>
      <family val="2"/>
    </font>
    <font>
      <sz val="11"/>
      <color indexed="9"/>
      <name val="Calibri"/>
      <family val="2"/>
    </font>
    <font>
      <b/>
      <sz val="14"/>
      <color indexed="8"/>
      <name val="Calibri"/>
      <family val="2"/>
    </font>
    <font>
      <b/>
      <sz val="12"/>
      <name val="Arial"/>
      <family val="2"/>
    </font>
    <font>
      <b/>
      <sz val="10"/>
      <name val="Arial"/>
      <family val="2"/>
    </font>
    <font>
      <b/>
      <sz val="11"/>
      <name val="Arial"/>
      <family val="2"/>
    </font>
    <font>
      <sz val="10"/>
      <name val="Arial"/>
      <family val="2"/>
    </font>
    <font>
      <sz val="9"/>
      <color indexed="81"/>
      <name val="Tahoma"/>
      <family val="2"/>
    </font>
    <font>
      <sz val="11"/>
      <name val="Calibri"/>
      <family val="2"/>
    </font>
    <font>
      <b/>
      <sz val="14"/>
      <name val="Calibri"/>
      <family val="2"/>
    </font>
    <font>
      <sz val="14"/>
      <name val="Calibri"/>
      <family val="2"/>
    </font>
    <font>
      <b/>
      <u/>
      <sz val="14"/>
      <color indexed="12"/>
      <name val="Calibri"/>
      <family val="2"/>
    </font>
    <font>
      <b/>
      <u/>
      <sz val="12"/>
      <color indexed="12"/>
      <name val="Calibri"/>
      <family val="2"/>
    </font>
    <font>
      <sz val="11"/>
      <name val="Arial"/>
      <family val="2"/>
    </font>
    <font>
      <b/>
      <sz val="14"/>
      <name val="Arial"/>
      <family val="2"/>
    </font>
    <font>
      <b/>
      <sz val="16"/>
      <name val="Arial"/>
      <family val="2"/>
    </font>
    <font>
      <sz val="11"/>
      <color indexed="9"/>
      <name val="Arial"/>
      <family val="2"/>
    </font>
    <font>
      <sz val="14"/>
      <color indexed="8"/>
      <name val="Calibri"/>
      <family val="2"/>
    </font>
    <font>
      <sz val="8"/>
      <name val="Calibri"/>
      <family val="2"/>
    </font>
    <font>
      <sz val="12"/>
      <name val="Calibri"/>
      <family val="2"/>
    </font>
    <font>
      <u/>
      <sz val="11"/>
      <color theme="10"/>
      <name val="Calibri"/>
      <family val="2"/>
    </font>
    <font>
      <sz val="11"/>
      <color rgb="FF000000"/>
      <name val="Calibri"/>
      <family val="2"/>
    </font>
  </fonts>
  <fills count="6">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8"/>
      </left>
      <right style="thin">
        <color indexed="8"/>
      </right>
      <top style="thin">
        <color indexed="8"/>
      </top>
      <bottom style="thin">
        <color indexed="8"/>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s>
  <cellStyleXfs count="3">
    <xf numFmtId="0" fontId="0" fillId="0" borderId="0"/>
    <xf numFmtId="0" fontId="23" fillId="0" borderId="0" applyNumberFormat="0" applyFill="0" applyBorder="0" applyAlignment="0" applyProtection="0">
      <alignment vertical="top"/>
      <protection locked="0"/>
    </xf>
    <xf numFmtId="9" fontId="2" fillId="0" borderId="0" applyFont="0" applyFill="0" applyBorder="0" applyAlignment="0" applyProtection="0"/>
  </cellStyleXfs>
  <cellXfs count="310">
    <xf numFmtId="0" fontId="0" fillId="0" borderId="0" xfId="0"/>
    <xf numFmtId="0" fontId="0" fillId="0" borderId="0" xfId="0" applyAlignment="1">
      <alignment horizontal="center"/>
    </xf>
    <xf numFmtId="0" fontId="0" fillId="0" borderId="0" xfId="0" applyAlignment="1">
      <alignment horizontal="center" vertical="center"/>
    </xf>
    <xf numFmtId="0" fontId="4" fillId="0" borderId="0" xfId="0" applyFont="1"/>
    <xf numFmtId="9" fontId="0" fillId="0" borderId="0" xfId="0" applyNumberFormat="1" applyAlignment="1">
      <alignment horizontal="center"/>
    </xf>
    <xf numFmtId="0" fontId="7" fillId="0" borderId="0" xfId="0" applyFont="1" applyBorder="1" applyAlignment="1"/>
    <xf numFmtId="0" fontId="9" fillId="0" borderId="0" xfId="0" applyFont="1" applyBorder="1" applyAlignment="1"/>
    <xf numFmtId="0" fontId="11" fillId="0" borderId="0" xfId="0" applyFont="1"/>
    <xf numFmtId="0" fontId="12" fillId="0" borderId="0" xfId="0" applyFont="1" applyAlignment="1">
      <alignment horizontal="right"/>
    </xf>
    <xf numFmtId="0" fontId="13" fillId="0" borderId="0" xfId="0" applyFont="1"/>
    <xf numFmtId="0" fontId="13" fillId="0" borderId="0" xfId="0" applyFont="1" applyAlignment="1">
      <alignment horizontal="right"/>
    </xf>
    <xf numFmtId="9" fontId="11" fillId="0" borderId="0" xfId="2" applyFont="1"/>
    <xf numFmtId="0" fontId="12" fillId="0" borderId="0" xfId="0" applyFont="1" applyAlignment="1">
      <alignment horizontal="center"/>
    </xf>
    <xf numFmtId="9" fontId="0" fillId="0" borderId="0" xfId="0" applyNumberFormat="1" applyAlignment="1">
      <alignment horizontal="center" vertical="center"/>
    </xf>
    <xf numFmtId="1" fontId="13" fillId="2" borderId="1" xfId="0" applyNumberFormat="1" applyFont="1" applyFill="1" applyBorder="1" applyAlignment="1" applyProtection="1">
      <alignment horizontal="center"/>
      <protection locked="0"/>
    </xf>
    <xf numFmtId="0" fontId="14" fillId="0" borderId="0" xfId="1" applyFont="1" applyAlignment="1" applyProtection="1">
      <alignment horizontal="right"/>
    </xf>
    <xf numFmtId="0" fontId="12" fillId="0" borderId="0" xfId="0" applyFont="1"/>
    <xf numFmtId="14" fontId="11" fillId="0" borderId="0" xfId="0" applyNumberFormat="1" applyFont="1"/>
    <xf numFmtId="0" fontId="11" fillId="0" borderId="0" xfId="0" applyFont="1" applyAlignment="1">
      <alignment horizontal="left" vertical="center"/>
    </xf>
    <xf numFmtId="0" fontId="11" fillId="0" borderId="0" xfId="0" applyFont="1" applyAlignment="1">
      <alignment horizontal="center"/>
    </xf>
    <xf numFmtId="9" fontId="11" fillId="0" borderId="0" xfId="0" applyNumberFormat="1" applyFont="1" applyAlignment="1">
      <alignment horizontal="center"/>
    </xf>
    <xf numFmtId="9" fontId="11" fillId="0" borderId="0" xfId="0" applyNumberFormat="1" applyFont="1" applyAlignment="1">
      <alignment horizontal="center" vertical="center"/>
    </xf>
    <xf numFmtId="0" fontId="11" fillId="0" borderId="0" xfId="0" applyFont="1" applyAlignment="1">
      <alignment horizontal="center" vertical="center"/>
    </xf>
    <xf numFmtId="0" fontId="14" fillId="3" borderId="0" xfId="1" applyFont="1" applyFill="1" applyBorder="1" applyAlignment="1" applyProtection="1">
      <alignment horizontal="right"/>
    </xf>
    <xf numFmtId="0" fontId="13" fillId="3" borderId="0" xfId="0" applyFont="1" applyFill="1" applyBorder="1"/>
    <xf numFmtId="0" fontId="13" fillId="3" borderId="0" xfId="0" applyFont="1" applyFill="1" applyBorder="1" applyAlignment="1" applyProtection="1">
      <alignment horizontal="left"/>
      <protection locked="0"/>
    </xf>
    <xf numFmtId="0" fontId="16" fillId="0" borderId="0" xfId="0" applyFont="1"/>
    <xf numFmtId="0" fontId="17" fillId="0" borderId="0" xfId="0" applyFont="1" applyAlignment="1">
      <alignment horizontal="right"/>
    </xf>
    <xf numFmtId="0" fontId="17" fillId="0" borderId="0" xfId="0" applyFont="1"/>
    <xf numFmtId="0" fontId="16" fillId="0" borderId="0" xfId="0" applyFont="1" applyAlignment="1">
      <alignment horizontal="right"/>
    </xf>
    <xf numFmtId="0" fontId="16" fillId="0" borderId="0" xfId="0" applyFont="1" applyAlignment="1">
      <alignment wrapText="1"/>
    </xf>
    <xf numFmtId="0" fontId="16" fillId="0" borderId="0" xfId="0" applyFont="1" applyAlignment="1"/>
    <xf numFmtId="164" fontId="16" fillId="2" borderId="1" xfId="0" applyNumberFormat="1" applyFont="1" applyFill="1" applyBorder="1" applyAlignment="1" applyProtection="1">
      <alignment horizontal="center"/>
      <protection locked="0"/>
    </xf>
    <xf numFmtId="0" fontId="16" fillId="0" borderId="0" xfId="0" applyFont="1" applyBorder="1"/>
    <xf numFmtId="0" fontId="16" fillId="0" borderId="0" xfId="0" applyFont="1" applyBorder="1" applyAlignment="1"/>
    <xf numFmtId="0" fontId="16" fillId="0" borderId="0" xfId="0" applyFont="1" applyFill="1" applyBorder="1"/>
    <xf numFmtId="0" fontId="16" fillId="0" borderId="0" xfId="0" applyFont="1" applyAlignment="1">
      <alignment horizontal="center" vertical="center"/>
    </xf>
    <xf numFmtId="0" fontId="17" fillId="0" borderId="0" xfId="0" applyFont="1" applyAlignment="1">
      <alignment vertical="center"/>
    </xf>
    <xf numFmtId="0" fontId="17" fillId="0" borderId="0" xfId="0" applyFont="1" applyBorder="1" applyAlignment="1"/>
    <xf numFmtId="0" fontId="18" fillId="0" borderId="0" xfId="0" applyFont="1" applyBorder="1" applyAlignment="1"/>
    <xf numFmtId="0" fontId="17" fillId="0" borderId="0" xfId="0" applyFont="1" applyAlignment="1"/>
    <xf numFmtId="0" fontId="17" fillId="0" borderId="2" xfId="0" applyFont="1" applyBorder="1" applyAlignment="1"/>
    <xf numFmtId="9" fontId="16" fillId="3" borderId="0" xfId="2" applyNumberFormat="1" applyFont="1" applyFill="1" applyAlignment="1">
      <alignment horizontal="center"/>
    </xf>
    <xf numFmtId="9" fontId="16" fillId="0" borderId="0" xfId="0" applyNumberFormat="1" applyFont="1" applyAlignment="1">
      <alignment horizontal="center"/>
    </xf>
    <xf numFmtId="0" fontId="19" fillId="0" borderId="0" xfId="0" applyNumberFormat="1" applyFont="1"/>
    <xf numFmtId="0" fontId="19" fillId="0" borderId="0" xfId="0" applyFont="1" applyAlignment="1"/>
    <xf numFmtId="1" fontId="13" fillId="2" borderId="3" xfId="2" applyNumberFormat="1" applyFont="1" applyFill="1" applyBorder="1" applyAlignment="1" applyProtection="1">
      <alignment horizontal="center"/>
      <protection locked="0"/>
    </xf>
    <xf numFmtId="1" fontId="13" fillId="2" borderId="4" xfId="2" applyNumberFormat="1" applyFont="1" applyFill="1" applyBorder="1" applyAlignment="1" applyProtection="1">
      <alignment horizontal="center"/>
      <protection locked="0"/>
    </xf>
    <xf numFmtId="1" fontId="13" fillId="2" borderId="5" xfId="2" applyNumberFormat="1" applyFont="1" applyFill="1" applyBorder="1" applyAlignment="1" applyProtection="1">
      <alignment horizontal="center"/>
      <protection locked="0"/>
    </xf>
    <xf numFmtId="12" fontId="11" fillId="0" borderId="0" xfId="0" applyNumberFormat="1" applyFont="1" applyAlignment="1">
      <alignment horizontal="center"/>
    </xf>
    <xf numFmtId="0" fontId="0" fillId="4" borderId="0" xfId="0" applyFill="1"/>
    <xf numFmtId="1" fontId="0" fillId="4" borderId="0" xfId="0" applyNumberFormat="1" applyFill="1"/>
    <xf numFmtId="1" fontId="0" fillId="0" borderId="0" xfId="0" applyNumberFormat="1"/>
    <xf numFmtId="0" fontId="19" fillId="0" borderId="0" xfId="0" applyFont="1"/>
    <xf numFmtId="0" fontId="8" fillId="0" borderId="6" xfId="0" applyFont="1" applyBorder="1" applyAlignment="1">
      <alignment horizontal="center" vertical="center"/>
    </xf>
    <xf numFmtId="0" fontId="16" fillId="0" borderId="0" xfId="0" applyFont="1" applyAlignment="1">
      <alignment vertical="center"/>
    </xf>
    <xf numFmtId="0" fontId="8" fillId="0" borderId="7" xfId="0" applyFont="1" applyBorder="1" applyAlignment="1">
      <alignment horizontal="center" vertical="center"/>
    </xf>
    <xf numFmtId="0" fontId="16" fillId="0" borderId="0" xfId="0" applyFont="1" applyAlignment="1">
      <alignment horizontal="left" vertical="center"/>
    </xf>
    <xf numFmtId="0" fontId="17" fillId="0" borderId="0" xfId="0" applyFont="1" applyAlignment="1">
      <alignment horizontal="left" vertical="center"/>
    </xf>
    <xf numFmtId="0" fontId="17" fillId="0" borderId="0" xfId="0" applyFont="1" applyAlignment="1">
      <alignment horizontal="right" vertical="center"/>
    </xf>
    <xf numFmtId="1" fontId="19" fillId="0" borderId="0" xfId="0" applyNumberFormat="1" applyFont="1"/>
    <xf numFmtId="0" fontId="0" fillId="2" borderId="8" xfId="0" applyFill="1" applyBorder="1" applyAlignment="1" applyProtection="1">
      <alignment horizontal="center"/>
      <protection locked="0"/>
    </xf>
    <xf numFmtId="0" fontId="0" fillId="2" borderId="7" xfId="0" applyFill="1" applyBorder="1" applyAlignment="1" applyProtection="1">
      <alignment horizontal="center"/>
      <protection locked="0"/>
    </xf>
    <xf numFmtId="0" fontId="0" fillId="0" borderId="9" xfId="0" applyBorder="1" applyAlignment="1">
      <alignment horizontal="center"/>
    </xf>
    <xf numFmtId="0" fontId="0" fillId="0" borderId="0" xfId="0" applyAlignment="1">
      <alignment horizontal="center" textRotation="90" wrapText="1"/>
    </xf>
    <xf numFmtId="0" fontId="5" fillId="0" borderId="0" xfId="0" applyFont="1"/>
    <xf numFmtId="14" fontId="0" fillId="3" borderId="0" xfId="0" applyNumberFormat="1" applyFill="1" applyAlignment="1">
      <alignment horizontal="center"/>
    </xf>
    <xf numFmtId="49" fontId="13" fillId="2" borderId="1" xfId="0" applyNumberFormat="1" applyFont="1" applyFill="1" applyBorder="1" applyAlignment="1" applyProtection="1">
      <alignment horizontal="center"/>
      <protection locked="0"/>
    </xf>
    <xf numFmtId="0" fontId="0" fillId="0" borderId="7" xfId="0" applyBorder="1" applyAlignment="1">
      <alignment horizontal="center" vertical="center"/>
    </xf>
    <xf numFmtId="9" fontId="0" fillId="0" borderId="10" xfId="2" applyFont="1" applyBorder="1" applyAlignment="1">
      <alignment horizontal="center" vertical="center"/>
    </xf>
    <xf numFmtId="0" fontId="0" fillId="0" borderId="0" xfId="0" applyAlignment="1">
      <alignment textRotation="90" wrapText="1"/>
    </xf>
    <xf numFmtId="0" fontId="0" fillId="0" borderId="0" xfId="0" applyBorder="1" applyAlignment="1">
      <alignment horizontal="center" vertical="center"/>
    </xf>
    <xf numFmtId="0" fontId="15" fillId="0" borderId="0" xfId="1" applyFont="1" applyAlignment="1" applyProtection="1">
      <alignment horizontal="center" vertical="center" wrapText="1"/>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0" fontId="0" fillId="2" borderId="10" xfId="0" applyFill="1" applyBorder="1" applyAlignment="1" applyProtection="1">
      <alignment horizontal="center"/>
      <protection locked="0"/>
    </xf>
    <xf numFmtId="0" fontId="11" fillId="0" borderId="0" xfId="0" applyFont="1" applyAlignment="1"/>
    <xf numFmtId="0" fontId="3" fillId="0" borderId="13" xfId="0" applyFont="1" applyBorder="1" applyAlignment="1">
      <alignment horizontal="center" wrapText="1"/>
    </xf>
    <xf numFmtId="0" fontId="0" fillId="0" borderId="14" xfId="0" applyBorder="1" applyAlignment="1">
      <alignment horizontal="center" vertical="center"/>
    </xf>
    <xf numFmtId="0" fontId="3" fillId="0" borderId="15" xfId="0" applyFont="1" applyBorder="1" applyAlignment="1">
      <alignment horizontal="center" wrapText="1"/>
    </xf>
    <xf numFmtId="0" fontId="0" fillId="0" borderId="16" xfId="0" applyBorder="1" applyAlignment="1">
      <alignment horizontal="center" vertical="center"/>
    </xf>
    <xf numFmtId="0" fontId="0" fillId="0" borderId="17" xfId="0" applyBorder="1" applyAlignment="1">
      <alignment horizontal="center" vertical="center"/>
    </xf>
    <xf numFmtId="9" fontId="0" fillId="0" borderId="18" xfId="2" applyFont="1" applyBorder="1" applyAlignment="1">
      <alignment horizontal="center" vertical="center"/>
    </xf>
    <xf numFmtId="0" fontId="3" fillId="0" borderId="19" xfId="0" applyFont="1" applyBorder="1" applyAlignment="1">
      <alignment horizontal="center"/>
    </xf>
    <xf numFmtId="0" fontId="0" fillId="0" borderId="20" xfId="0" applyBorder="1" applyAlignment="1">
      <alignment horizontal="center" vertical="center"/>
    </xf>
    <xf numFmtId="0" fontId="0" fillId="0" borderId="3" xfId="0" applyBorder="1" applyAlignment="1">
      <alignment horizontal="center" vertical="center"/>
    </xf>
    <xf numFmtId="9" fontId="0" fillId="0" borderId="5" xfId="2" applyFont="1" applyBorder="1" applyAlignment="1">
      <alignment horizontal="center" vertical="center"/>
    </xf>
    <xf numFmtId="1" fontId="0" fillId="0" borderId="3" xfId="2" applyNumberFormat="1" applyFont="1" applyBorder="1" applyAlignment="1">
      <alignment horizontal="center" vertical="center"/>
    </xf>
    <xf numFmtId="1" fontId="0" fillId="2" borderId="1" xfId="0" applyNumberFormat="1" applyFill="1" applyBorder="1" applyAlignment="1" applyProtection="1">
      <alignment horizontal="center"/>
      <protection locked="0"/>
    </xf>
    <xf numFmtId="9" fontId="16" fillId="0" borderId="7" xfId="2" applyFont="1" applyBorder="1" applyAlignment="1">
      <alignment horizontal="center" vertical="center"/>
    </xf>
    <xf numFmtId="9" fontId="16" fillId="0" borderId="9" xfId="2" applyFont="1" applyBorder="1" applyAlignment="1">
      <alignment horizontal="center" vertical="center"/>
    </xf>
    <xf numFmtId="1" fontId="0" fillId="2" borderId="7" xfId="0" applyNumberFormat="1" applyFill="1" applyBorder="1" applyAlignment="1" applyProtection="1">
      <alignment horizontal="center"/>
      <protection locked="0"/>
    </xf>
    <xf numFmtId="0" fontId="0" fillId="2" borderId="1" xfId="0" applyFill="1" applyBorder="1" applyAlignment="1" applyProtection="1">
      <alignment horizontal="center"/>
      <protection locked="0"/>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3" xfId="0" applyFont="1" applyBorder="1" applyAlignment="1" applyProtection="1">
      <alignment horizontal="center" vertical="center" wrapText="1"/>
    </xf>
    <xf numFmtId="0" fontId="3" fillId="0" borderId="24" xfId="0" applyFont="1" applyBorder="1" applyAlignment="1" applyProtection="1">
      <alignment horizontal="center" vertical="center" wrapText="1"/>
      <protection locked="0"/>
    </xf>
    <xf numFmtId="0" fontId="0" fillId="0" borderId="25" xfId="0" applyBorder="1" applyAlignment="1">
      <alignment horizontal="center"/>
    </xf>
    <xf numFmtId="0" fontId="0" fillId="0" borderId="26" xfId="0" applyBorder="1" applyAlignment="1">
      <alignment horizontal="center"/>
    </xf>
    <xf numFmtId="0" fontId="16" fillId="0" borderId="27" xfId="0" applyFont="1" applyBorder="1" applyAlignment="1">
      <alignment wrapText="1"/>
    </xf>
    <xf numFmtId="0" fontId="16" fillId="0" borderId="7" xfId="0" applyNumberFormat="1" applyFont="1" applyBorder="1" applyAlignment="1">
      <alignment horizontal="center" vertical="center"/>
    </xf>
    <xf numFmtId="0" fontId="16" fillId="0" borderId="1" xfId="0" applyNumberFormat="1" applyFont="1" applyBorder="1" applyAlignment="1">
      <alignment horizontal="center" vertical="center"/>
    </xf>
    <xf numFmtId="9" fontId="16" fillId="0" borderId="1" xfId="2" applyFont="1" applyBorder="1" applyAlignment="1">
      <alignment horizontal="center" vertical="center"/>
    </xf>
    <xf numFmtId="9" fontId="16" fillId="0" borderId="25" xfId="2" applyFont="1" applyBorder="1" applyAlignment="1">
      <alignment horizontal="center" vertical="center"/>
    </xf>
    <xf numFmtId="0" fontId="16" fillId="0" borderId="13" xfId="0" applyFont="1" applyBorder="1" applyAlignment="1">
      <alignment horizontal="center" vertical="center"/>
    </xf>
    <xf numFmtId="9" fontId="16" fillId="0" borderId="13" xfId="2" applyFont="1" applyBorder="1" applyAlignment="1">
      <alignment horizontal="center"/>
    </xf>
    <xf numFmtId="9" fontId="16" fillId="0" borderId="28" xfId="2" applyFont="1" applyBorder="1" applyAlignment="1">
      <alignment horizontal="center" vertical="center"/>
    </xf>
    <xf numFmtId="0" fontId="18" fillId="0" borderId="0" xfId="0" applyFont="1" applyAlignment="1">
      <alignment vertical="center"/>
    </xf>
    <xf numFmtId="0" fontId="16" fillId="2" borderId="29" xfId="0" applyFont="1" applyFill="1" applyBorder="1" applyAlignment="1" applyProtection="1">
      <alignment horizontal="center"/>
      <protection locked="0"/>
    </xf>
    <xf numFmtId="0" fontId="16" fillId="2" borderId="11" xfId="0" applyFont="1" applyFill="1" applyBorder="1" applyAlignment="1" applyProtection="1">
      <alignment horizontal="center"/>
      <protection locked="0"/>
    </xf>
    <xf numFmtId="0" fontId="16" fillId="2" borderId="12" xfId="0" applyFont="1" applyFill="1" applyBorder="1" applyAlignment="1" applyProtection="1">
      <alignment horizontal="center"/>
      <protection locked="0"/>
    </xf>
    <xf numFmtId="0" fontId="18" fillId="0" borderId="0" xfId="0" applyFont="1" applyAlignment="1"/>
    <xf numFmtId="0" fontId="8" fillId="0" borderId="30" xfId="0" applyFont="1" applyBorder="1" applyAlignment="1">
      <alignment vertical="center"/>
    </xf>
    <xf numFmtId="0" fontId="8" fillId="0" borderId="22" xfId="0" applyFont="1" applyBorder="1" applyAlignment="1">
      <alignment vertical="center"/>
    </xf>
    <xf numFmtId="0" fontId="8" fillId="0" borderId="23" xfId="0" applyFont="1" applyBorder="1" applyAlignment="1">
      <alignment horizontal="center" vertical="center"/>
    </xf>
    <xf numFmtId="0" fontId="8" fillId="0" borderId="31" xfId="0" applyFont="1" applyBorder="1" applyAlignment="1">
      <alignment vertical="center"/>
    </xf>
    <xf numFmtId="0" fontId="8" fillId="0" borderId="32" xfId="0" applyFont="1" applyBorder="1" applyAlignment="1">
      <alignment vertical="center"/>
    </xf>
    <xf numFmtId="0" fontId="16" fillId="0" borderId="0" xfId="0" applyFont="1" applyBorder="1" applyAlignment="1">
      <alignment wrapText="1"/>
    </xf>
    <xf numFmtId="9" fontId="16" fillId="0" borderId="7" xfId="2" applyNumberFormat="1" applyFont="1" applyBorder="1" applyAlignment="1">
      <alignment horizontal="center" vertical="center"/>
    </xf>
    <xf numFmtId="9" fontId="16" fillId="0" borderId="9" xfId="2" applyNumberFormat="1" applyFont="1" applyBorder="1" applyAlignment="1">
      <alignment horizontal="center" vertical="center"/>
    </xf>
    <xf numFmtId="9" fontId="16" fillId="0" borderId="25" xfId="2" applyNumberFormat="1" applyFont="1" applyBorder="1" applyAlignment="1">
      <alignment horizontal="center" vertical="center"/>
    </xf>
    <xf numFmtId="9" fontId="16" fillId="0" borderId="1" xfId="2" applyNumberFormat="1" applyFont="1" applyBorder="1" applyAlignment="1">
      <alignment horizontal="center" vertical="center"/>
    </xf>
    <xf numFmtId="0" fontId="3" fillId="0" borderId="23" xfId="0" applyFont="1" applyBorder="1" applyAlignment="1" applyProtection="1">
      <alignment horizontal="center" vertical="center"/>
      <protection locked="0"/>
    </xf>
    <xf numFmtId="0" fontId="0" fillId="2" borderId="1" xfId="0" applyFill="1" applyBorder="1" applyProtection="1">
      <protection locked="0"/>
    </xf>
    <xf numFmtId="0" fontId="3" fillId="0" borderId="21" xfId="0" applyFont="1" applyBorder="1" applyAlignment="1" applyProtection="1">
      <alignment horizontal="center" vertical="center"/>
      <protection locked="0"/>
    </xf>
    <xf numFmtId="0" fontId="0" fillId="2" borderId="33" xfId="0" applyFill="1" applyBorder="1" applyAlignment="1" applyProtection="1">
      <alignment horizontal="center"/>
      <protection locked="0"/>
    </xf>
    <xf numFmtId="0" fontId="0" fillId="2" borderId="34" xfId="0" applyFill="1" applyBorder="1" applyAlignment="1" applyProtection="1">
      <alignment horizontal="center"/>
      <protection locked="0"/>
    </xf>
    <xf numFmtId="0" fontId="0" fillId="2" borderId="29" xfId="0" applyFill="1" applyBorder="1" applyAlignment="1" applyProtection="1">
      <alignment horizontal="center"/>
      <protection locked="0"/>
    </xf>
    <xf numFmtId="0" fontId="16" fillId="0" borderId="1" xfId="0" applyFont="1" applyBorder="1" applyAlignment="1">
      <alignment horizontal="center" vertical="center"/>
    </xf>
    <xf numFmtId="0" fontId="16" fillId="0" borderId="7" xfId="0" applyFont="1" applyBorder="1" applyAlignment="1">
      <alignment horizontal="center" vertical="center"/>
    </xf>
    <xf numFmtId="9" fontId="1" fillId="0" borderId="10" xfId="2" applyFont="1" applyBorder="1" applyAlignment="1">
      <alignment horizontal="center" vertical="center"/>
    </xf>
    <xf numFmtId="9" fontId="1" fillId="0" borderId="18" xfId="2" applyFont="1" applyBorder="1" applyAlignment="1">
      <alignment horizontal="center" vertical="center"/>
    </xf>
    <xf numFmtId="9" fontId="1" fillId="0" borderId="5" xfId="2" applyFont="1" applyBorder="1" applyAlignment="1">
      <alignment horizontal="center" vertical="center"/>
    </xf>
    <xf numFmtId="1" fontId="1" fillId="0" borderId="3" xfId="2" applyNumberFormat="1" applyFont="1" applyBorder="1" applyAlignment="1">
      <alignment horizontal="center" vertical="center"/>
    </xf>
    <xf numFmtId="1" fontId="16" fillId="0" borderId="1" xfId="0" applyNumberFormat="1" applyFont="1" applyBorder="1" applyAlignment="1">
      <alignment horizontal="center" vertical="center"/>
    </xf>
    <xf numFmtId="0" fontId="8" fillId="0" borderId="21" xfId="0" applyFont="1" applyBorder="1" applyAlignment="1">
      <alignment horizontal="center" vertical="center" textRotation="90" wrapText="1"/>
    </xf>
    <xf numFmtId="0" fontId="8" fillId="0" borderId="23" xfId="0" applyFont="1" applyBorder="1" applyAlignment="1">
      <alignment horizontal="center" vertical="center" textRotation="90" wrapText="1"/>
    </xf>
    <xf numFmtId="0" fontId="8" fillId="0" borderId="22" xfId="0" applyFont="1" applyBorder="1" applyAlignment="1">
      <alignment horizontal="center" vertical="center" textRotation="90" wrapText="1"/>
    </xf>
    <xf numFmtId="0" fontId="8" fillId="0" borderId="35" xfId="0" applyFont="1" applyBorder="1" applyAlignment="1">
      <alignment horizontal="center" vertical="center" textRotation="90" wrapText="1"/>
    </xf>
    <xf numFmtId="0" fontId="8" fillId="0" borderId="24" xfId="0" applyFont="1" applyBorder="1" applyAlignment="1">
      <alignment horizontal="center" vertical="center" textRotation="90" wrapText="1"/>
    </xf>
    <xf numFmtId="1" fontId="16" fillId="0" borderId="7" xfId="0" applyNumberFormat="1" applyFont="1" applyBorder="1" applyAlignment="1">
      <alignment horizontal="center" vertical="center"/>
    </xf>
    <xf numFmtId="0" fontId="16" fillId="0" borderId="36" xfId="0" applyFont="1" applyBorder="1" applyAlignment="1">
      <alignment horizontal="center" vertical="center"/>
    </xf>
    <xf numFmtId="1" fontId="16" fillId="0" borderId="36" xfId="0" applyNumberFormat="1" applyFont="1" applyBorder="1" applyAlignment="1">
      <alignment horizontal="center" vertical="center"/>
    </xf>
    <xf numFmtId="0" fontId="16" fillId="0" borderId="36" xfId="0" applyNumberFormat="1" applyFont="1" applyBorder="1" applyAlignment="1">
      <alignment horizontal="center" vertical="center"/>
    </xf>
    <xf numFmtId="9" fontId="16" fillId="0" borderId="36" xfId="2" applyFont="1" applyBorder="1" applyAlignment="1">
      <alignment horizontal="center" vertical="center"/>
    </xf>
    <xf numFmtId="9" fontId="16" fillId="0" borderId="37" xfId="2" applyFont="1" applyBorder="1" applyAlignment="1">
      <alignment horizontal="center" vertical="center"/>
    </xf>
    <xf numFmtId="9" fontId="16" fillId="3" borderId="13" xfId="2" applyFont="1" applyFill="1" applyBorder="1" applyAlignment="1">
      <alignment horizontal="center"/>
    </xf>
    <xf numFmtId="9" fontId="16" fillId="0" borderId="36" xfId="2" applyNumberFormat="1" applyFont="1" applyBorder="1" applyAlignment="1">
      <alignment horizontal="center" vertical="center"/>
    </xf>
    <xf numFmtId="9" fontId="16" fillId="0" borderId="37" xfId="2" applyNumberFormat="1" applyFont="1" applyBorder="1" applyAlignment="1">
      <alignment horizontal="center" vertical="center"/>
    </xf>
    <xf numFmtId="9" fontId="16" fillId="3" borderId="13" xfId="2" applyNumberFormat="1" applyFont="1" applyFill="1" applyBorder="1" applyAlignment="1">
      <alignment horizontal="center"/>
    </xf>
    <xf numFmtId="9" fontId="16" fillId="0" borderId="13" xfId="2" applyNumberFormat="1" applyFont="1" applyBorder="1" applyAlignment="1">
      <alignment horizontal="center" vertical="center"/>
    </xf>
    <xf numFmtId="9" fontId="16" fillId="0" borderId="13" xfId="2" applyNumberFormat="1" applyFont="1" applyBorder="1" applyAlignment="1">
      <alignment horizontal="center"/>
    </xf>
    <xf numFmtId="9" fontId="16" fillId="0" borderId="28" xfId="2" applyNumberFormat="1" applyFont="1" applyBorder="1" applyAlignment="1">
      <alignment horizontal="center" vertical="center"/>
    </xf>
    <xf numFmtId="49" fontId="0" fillId="2" borderId="38" xfId="0" applyNumberFormat="1" applyFill="1" applyBorder="1" applyAlignment="1" applyProtection="1">
      <alignment wrapText="1"/>
      <protection locked="0"/>
    </xf>
    <xf numFmtId="0" fontId="3" fillId="0" borderId="0" xfId="0" applyFont="1" applyBorder="1" applyAlignment="1">
      <alignment horizontal="center"/>
    </xf>
    <xf numFmtId="9" fontId="0" fillId="0" borderId="0" xfId="2" applyFont="1" applyBorder="1" applyAlignment="1">
      <alignment horizontal="center" vertical="center"/>
    </xf>
    <xf numFmtId="1" fontId="0" fillId="0" borderId="0" xfId="2" applyNumberFormat="1" applyFont="1" applyBorder="1" applyAlignment="1">
      <alignment horizontal="center" vertical="center"/>
    </xf>
    <xf numFmtId="0" fontId="3" fillId="0" borderId="0" xfId="0" applyFont="1" applyBorder="1" applyAlignment="1" applyProtection="1">
      <alignment horizontal="center" vertical="center" wrapText="1"/>
      <protection locked="0"/>
    </xf>
    <xf numFmtId="0" fontId="0" fillId="0" borderId="0" xfId="0" applyBorder="1" applyAlignment="1">
      <alignment horizontal="center"/>
    </xf>
    <xf numFmtId="0" fontId="3" fillId="0" borderId="0" xfId="0" applyFont="1" applyAlignment="1">
      <alignment horizontal="center" textRotation="45"/>
    </xf>
    <xf numFmtId="0" fontId="3" fillId="0" borderId="0" xfId="0" applyFont="1" applyAlignment="1">
      <alignment horizontal="center" textRotation="45" wrapText="1"/>
    </xf>
    <xf numFmtId="0" fontId="11" fillId="0" borderId="0" xfId="1" applyFont="1" applyAlignment="1" applyProtection="1">
      <alignment horizontal="center" vertical="center" wrapText="1"/>
    </xf>
    <xf numFmtId="0" fontId="22" fillId="0" borderId="0" xfId="1" applyFont="1" applyAlignment="1" applyProtection="1">
      <alignment horizontal="center" vertical="center" wrapText="1"/>
    </xf>
    <xf numFmtId="0" fontId="23" fillId="0" borderId="0" xfId="1" applyAlignment="1" applyProtection="1"/>
    <xf numFmtId="0" fontId="0" fillId="0" borderId="1" xfId="0" applyBorder="1" applyAlignment="1">
      <alignment vertical="top" wrapText="1"/>
    </xf>
    <xf numFmtId="0" fontId="3" fillId="0" borderId="8" xfId="0" applyFont="1" applyBorder="1" applyAlignment="1">
      <alignment horizontal="center"/>
    </xf>
    <xf numFmtId="0" fontId="3" fillId="0" borderId="7" xfId="0" applyFont="1" applyBorder="1" applyAlignment="1">
      <alignment horizontal="center"/>
    </xf>
    <xf numFmtId="0" fontId="3" fillId="0" borderId="9" xfId="0" applyFont="1" applyBorder="1" applyAlignment="1">
      <alignment horizontal="center"/>
    </xf>
    <xf numFmtId="0" fontId="0" fillId="0" borderId="11" xfId="0" applyBorder="1" applyAlignment="1">
      <alignment horizontal="center" vertical="center" textRotation="90"/>
    </xf>
    <xf numFmtId="0" fontId="0" fillId="0" borderId="12" xfId="0" applyBorder="1" applyAlignment="1">
      <alignment horizontal="center" vertical="center" textRotation="90"/>
    </xf>
    <xf numFmtId="0" fontId="0" fillId="0" borderId="25" xfId="0" applyBorder="1" applyAlignment="1">
      <alignment vertical="top" wrapText="1"/>
    </xf>
    <xf numFmtId="0" fontId="0" fillId="0" borderId="10" xfId="0" applyBorder="1" applyAlignment="1">
      <alignment vertical="top" wrapText="1"/>
    </xf>
    <xf numFmtId="0" fontId="0" fillId="0" borderId="26" xfId="0" applyBorder="1" applyAlignment="1">
      <alignment vertical="top" wrapText="1"/>
    </xf>
    <xf numFmtId="0" fontId="12" fillId="0" borderId="0" xfId="0" applyFont="1" applyBorder="1" applyAlignment="1">
      <alignment horizontal="center"/>
    </xf>
    <xf numFmtId="12" fontId="13" fillId="2" borderId="42" xfId="0" applyNumberFormat="1" applyFont="1" applyFill="1" applyBorder="1" applyAlignment="1" applyProtection="1">
      <alignment horizontal="center"/>
      <protection locked="0"/>
    </xf>
    <xf numFmtId="12" fontId="13" fillId="2" borderId="39" xfId="0" applyNumberFormat="1" applyFont="1" applyFill="1" applyBorder="1" applyAlignment="1" applyProtection="1">
      <alignment horizontal="center"/>
      <protection locked="0"/>
    </xf>
    <xf numFmtId="0" fontId="0" fillId="5" borderId="8" xfId="0" applyFill="1" applyBorder="1" applyAlignment="1">
      <alignment horizontal="center"/>
    </xf>
    <xf numFmtId="0" fontId="0" fillId="5" borderId="7" xfId="0" applyFill="1" applyBorder="1" applyAlignment="1">
      <alignment horizontal="center"/>
    </xf>
    <xf numFmtId="0" fontId="0" fillId="5" borderId="9" xfId="0" applyFill="1" applyBorder="1" applyAlignment="1">
      <alignment horizontal="center"/>
    </xf>
    <xf numFmtId="0" fontId="20" fillId="2" borderId="11" xfId="0" applyFont="1" applyFill="1" applyBorder="1" applyAlignment="1" applyProtection="1">
      <alignment horizontal="center"/>
      <protection locked="0"/>
    </xf>
    <xf numFmtId="0" fontId="20" fillId="2" borderId="1" xfId="0" applyFont="1" applyFill="1" applyBorder="1" applyAlignment="1" applyProtection="1">
      <alignment horizontal="center"/>
      <protection locked="0"/>
    </xf>
    <xf numFmtId="0" fontId="20" fillId="2" borderId="25" xfId="0" applyFont="1" applyFill="1" applyBorder="1" applyAlignment="1" applyProtection="1">
      <alignment horizontal="center"/>
      <protection locked="0"/>
    </xf>
    <xf numFmtId="0" fontId="20" fillId="2" borderId="12" xfId="0" applyFont="1" applyFill="1" applyBorder="1" applyAlignment="1" applyProtection="1">
      <alignment horizontal="center"/>
      <protection locked="0"/>
    </xf>
    <xf numFmtId="0" fontId="20" fillId="2" borderId="10" xfId="0" applyFont="1" applyFill="1" applyBorder="1" applyAlignment="1" applyProtection="1">
      <alignment horizontal="center"/>
      <protection locked="0"/>
    </xf>
    <xf numFmtId="0" fontId="20" fillId="2" borderId="26" xfId="0" applyFont="1" applyFill="1" applyBorder="1" applyAlignment="1" applyProtection="1">
      <alignment horizontal="center"/>
      <protection locked="0"/>
    </xf>
    <xf numFmtId="0" fontId="13" fillId="2" borderId="43" xfId="0" applyFont="1" applyFill="1" applyBorder="1" applyAlignment="1" applyProtection="1">
      <alignment horizontal="left"/>
      <protection locked="0"/>
    </xf>
    <xf numFmtId="0" fontId="13" fillId="2" borderId="34" xfId="0" applyFont="1" applyFill="1" applyBorder="1" applyAlignment="1" applyProtection="1">
      <alignment horizontal="left"/>
      <protection locked="0"/>
    </xf>
    <xf numFmtId="0" fontId="11" fillId="0" borderId="0" xfId="0" applyFont="1" applyAlignment="1">
      <alignment horizontal="left" vertical="center" wrapText="1"/>
    </xf>
    <xf numFmtId="0" fontId="13" fillId="2" borderId="40" xfId="0" applyFont="1" applyFill="1" applyBorder="1" applyAlignment="1" applyProtection="1">
      <alignment horizontal="left"/>
      <protection locked="0"/>
    </xf>
    <xf numFmtId="0" fontId="13" fillId="2" borderId="28" xfId="0" applyFont="1" applyFill="1" applyBorder="1" applyAlignment="1" applyProtection="1">
      <alignment horizontal="left"/>
      <protection locked="0"/>
    </xf>
    <xf numFmtId="0" fontId="13" fillId="2" borderId="21" xfId="0" applyFont="1" applyFill="1" applyBorder="1" applyAlignment="1" applyProtection="1">
      <alignment horizontal="left"/>
      <protection locked="0"/>
    </xf>
    <xf numFmtId="0" fontId="13" fillId="2" borderId="24" xfId="0" applyFont="1" applyFill="1" applyBorder="1" applyAlignment="1" applyProtection="1">
      <alignment horizontal="left"/>
      <protection locked="0"/>
    </xf>
    <xf numFmtId="0" fontId="13" fillId="2" borderId="8" xfId="0" applyFont="1" applyFill="1" applyBorder="1" applyAlignment="1" applyProtection="1">
      <alignment horizontal="left"/>
      <protection locked="0"/>
    </xf>
    <xf numFmtId="0" fontId="13" fillId="2" borderId="9" xfId="0" applyFont="1" applyFill="1" applyBorder="1" applyAlignment="1" applyProtection="1">
      <alignment horizontal="left"/>
      <protection locked="0"/>
    </xf>
    <xf numFmtId="0" fontId="13" fillId="2" borderId="11" xfId="0" applyFont="1" applyFill="1" applyBorder="1" applyAlignment="1" applyProtection="1">
      <alignment horizontal="left"/>
      <protection locked="0"/>
    </xf>
    <xf numFmtId="0" fontId="13" fillId="2" borderId="25" xfId="0" applyFont="1" applyFill="1" applyBorder="1" applyAlignment="1" applyProtection="1">
      <alignment horizontal="left"/>
      <protection locked="0"/>
    </xf>
    <xf numFmtId="0" fontId="13" fillId="3" borderId="0" xfId="0" applyFont="1" applyFill="1" applyBorder="1" applyAlignment="1" applyProtection="1">
      <alignment horizontal="left"/>
      <protection locked="0"/>
    </xf>
    <xf numFmtId="0" fontId="12" fillId="0" borderId="0" xfId="0" applyFont="1" applyFill="1" applyBorder="1" applyAlignment="1">
      <alignment horizontal="center" vertical="center"/>
    </xf>
    <xf numFmtId="0" fontId="13" fillId="2" borderId="1" xfId="0" applyFont="1" applyFill="1" applyBorder="1" applyAlignment="1" applyProtection="1">
      <alignment horizontal="left"/>
      <protection locked="0"/>
    </xf>
    <xf numFmtId="0" fontId="13" fillId="2" borderId="44" xfId="0" applyFont="1" applyFill="1" applyBorder="1" applyAlignment="1" applyProtection="1">
      <alignment horizontal="left"/>
      <protection locked="0"/>
    </xf>
    <xf numFmtId="0" fontId="13" fillId="2" borderId="45" xfId="0" applyFont="1" applyFill="1" applyBorder="1" applyAlignment="1" applyProtection="1">
      <alignment horizontal="left"/>
      <protection locked="0"/>
    </xf>
    <xf numFmtId="12" fontId="13" fillId="5" borderId="46" xfId="0" applyNumberFormat="1" applyFont="1" applyFill="1" applyBorder="1" applyAlignment="1" applyProtection="1">
      <alignment horizontal="center"/>
      <protection locked="0"/>
    </xf>
    <xf numFmtId="0" fontId="16" fillId="0" borderId="49" xfId="0" applyFont="1" applyBorder="1" applyAlignment="1">
      <alignment horizontal="center" vertical="center" textRotation="90" wrapText="1"/>
    </xf>
    <xf numFmtId="0" fontId="16" fillId="0" borderId="41" xfId="0" applyFont="1" applyBorder="1" applyAlignment="1">
      <alignment horizontal="center" vertical="center" textRotation="90" wrapText="1"/>
    </xf>
    <xf numFmtId="0" fontId="16" fillId="0" borderId="50" xfId="0" applyFont="1" applyBorder="1" applyAlignment="1">
      <alignment horizontal="center" vertical="center" textRotation="90" wrapText="1"/>
    </xf>
    <xf numFmtId="0" fontId="16" fillId="0" borderId="43" xfId="0" applyFont="1" applyBorder="1" applyAlignment="1">
      <alignment horizontal="right" vertical="center"/>
    </xf>
    <xf numFmtId="0" fontId="16" fillId="0" borderId="42" xfId="0" applyFont="1" applyBorder="1" applyAlignment="1">
      <alignment horizontal="right" vertical="center"/>
    </xf>
    <xf numFmtId="0" fontId="16" fillId="0" borderId="34" xfId="0" applyFont="1" applyBorder="1" applyAlignment="1">
      <alignment horizontal="right" vertical="center"/>
    </xf>
    <xf numFmtId="0" fontId="16" fillId="2" borderId="43" xfId="0" applyFont="1" applyFill="1" applyBorder="1" applyAlignment="1" applyProtection="1">
      <alignment horizontal="left" vertical="center" wrapText="1"/>
      <protection locked="0"/>
    </xf>
    <xf numFmtId="0" fontId="16" fillId="2" borderId="42" xfId="0" applyFont="1" applyFill="1" applyBorder="1" applyAlignment="1" applyProtection="1">
      <alignment horizontal="left" vertical="center" wrapText="1"/>
      <protection locked="0"/>
    </xf>
    <xf numFmtId="0" fontId="16" fillId="2" borderId="48" xfId="0" applyFont="1" applyFill="1" applyBorder="1" applyAlignment="1" applyProtection="1">
      <alignment horizontal="left" vertical="center" wrapText="1"/>
      <protection locked="0"/>
    </xf>
    <xf numFmtId="0" fontId="16" fillId="0" borderId="18" xfId="0" applyFont="1" applyBorder="1" applyAlignment="1">
      <alignment horizontal="right" vertical="center"/>
    </xf>
    <xf numFmtId="0" fontId="16" fillId="0" borderId="39" xfId="0" applyFont="1" applyBorder="1" applyAlignment="1">
      <alignment horizontal="right" vertical="center"/>
    </xf>
    <xf numFmtId="0" fontId="16" fillId="0" borderId="51" xfId="0" applyFont="1" applyBorder="1" applyAlignment="1">
      <alignment horizontal="right" vertical="center"/>
    </xf>
    <xf numFmtId="0" fontId="16" fillId="2" borderId="18" xfId="0" applyFont="1" applyFill="1" applyBorder="1" applyAlignment="1" applyProtection="1">
      <alignment horizontal="left" vertical="center" wrapText="1"/>
      <protection locked="0"/>
    </xf>
    <xf numFmtId="0" fontId="16" fillId="2" borderId="39" xfId="0" applyFont="1" applyFill="1" applyBorder="1" applyAlignment="1" applyProtection="1">
      <alignment horizontal="left" vertical="center" wrapText="1"/>
      <protection locked="0"/>
    </xf>
    <xf numFmtId="0" fontId="16" fillId="2" borderId="45" xfId="0" applyFont="1" applyFill="1" applyBorder="1" applyAlignment="1" applyProtection="1">
      <alignment horizontal="left" vertical="center" wrapText="1"/>
      <protection locked="0"/>
    </xf>
    <xf numFmtId="0" fontId="6" fillId="4" borderId="31" xfId="0" applyFont="1" applyFill="1" applyBorder="1" applyAlignment="1">
      <alignment horizontal="center" vertical="center"/>
    </xf>
    <xf numFmtId="0" fontId="6" fillId="4" borderId="52" xfId="0" applyFont="1" applyFill="1" applyBorder="1" applyAlignment="1">
      <alignment horizontal="center" vertical="center"/>
    </xf>
    <xf numFmtId="0" fontId="6" fillId="4" borderId="53" xfId="0" applyFont="1" applyFill="1" applyBorder="1" applyAlignment="1">
      <alignment horizontal="center" vertical="center"/>
    </xf>
    <xf numFmtId="0" fontId="8" fillId="0" borderId="54" xfId="0" applyFont="1" applyBorder="1" applyAlignment="1">
      <alignment horizontal="center" vertical="center"/>
    </xf>
    <xf numFmtId="0" fontId="8" fillId="0" borderId="33" xfId="0" applyFont="1" applyBorder="1" applyAlignment="1">
      <alignment horizontal="center" vertical="center"/>
    </xf>
    <xf numFmtId="0" fontId="8" fillId="0" borderId="17" xfId="0" applyFont="1" applyBorder="1" applyAlignment="1">
      <alignment horizontal="left" vertical="center" wrapText="1"/>
    </xf>
    <xf numFmtId="0" fontId="8" fillId="0" borderId="46" xfId="0" applyFont="1" applyBorder="1" applyAlignment="1">
      <alignment horizontal="left" vertical="center" wrapText="1"/>
    </xf>
    <xf numFmtId="0" fontId="8" fillId="0" borderId="33" xfId="0" applyFont="1" applyBorder="1" applyAlignment="1">
      <alignment horizontal="left" vertical="center" wrapText="1"/>
    </xf>
    <xf numFmtId="0" fontId="8" fillId="0" borderId="55" xfId="0" applyFont="1" applyBorder="1" applyAlignment="1">
      <alignment horizontal="left" vertical="center" wrapText="1"/>
    </xf>
    <xf numFmtId="0" fontId="8" fillId="0" borderId="47" xfId="0" applyFont="1" applyBorder="1" applyAlignment="1">
      <alignment horizontal="center" vertical="center"/>
    </xf>
    <xf numFmtId="0" fontId="8" fillId="0" borderId="34" xfId="0" applyFont="1" applyBorder="1" applyAlignment="1">
      <alignment horizontal="center" vertical="center"/>
    </xf>
    <xf numFmtId="0" fontId="8" fillId="0" borderId="43" xfId="0" applyFont="1" applyBorder="1" applyAlignment="1">
      <alignment horizontal="left" vertical="center"/>
    </xf>
    <xf numFmtId="0" fontId="8" fillId="0" borderId="42" xfId="0" applyFont="1" applyBorder="1" applyAlignment="1">
      <alignment horizontal="left" vertical="center"/>
    </xf>
    <xf numFmtId="0" fontId="8" fillId="0" borderId="48" xfId="0" applyFont="1" applyBorder="1" applyAlignment="1">
      <alignment horizontal="left" vertical="center"/>
    </xf>
    <xf numFmtId="0" fontId="8" fillId="0" borderId="43" xfId="0" applyFont="1" applyBorder="1" applyAlignment="1">
      <alignment vertical="center"/>
    </xf>
    <xf numFmtId="0" fontId="8" fillId="0" borderId="42" xfId="0" applyFont="1" applyBorder="1" applyAlignment="1">
      <alignment vertical="center"/>
    </xf>
    <xf numFmtId="0" fontId="8" fillId="0" borderId="48" xfId="0" applyFont="1" applyBorder="1" applyAlignment="1">
      <alignment vertical="center"/>
    </xf>
    <xf numFmtId="0" fontId="8" fillId="0" borderId="17" xfId="0" applyFont="1" applyBorder="1" applyAlignment="1">
      <alignment vertical="center" wrapText="1"/>
    </xf>
    <xf numFmtId="0" fontId="8" fillId="0" borderId="46" xfId="0" applyFont="1" applyBorder="1" applyAlignment="1">
      <alignment vertical="center" wrapText="1"/>
    </xf>
    <xf numFmtId="0" fontId="8" fillId="0" borderId="33" xfId="0" applyFont="1" applyBorder="1" applyAlignment="1">
      <alignment vertical="center" wrapText="1"/>
    </xf>
    <xf numFmtId="0" fontId="8" fillId="0" borderId="55" xfId="0" applyFont="1" applyBorder="1" applyAlignment="1">
      <alignment vertical="center" wrapText="1"/>
    </xf>
    <xf numFmtId="0" fontId="16" fillId="2" borderId="44" xfId="0" applyFont="1" applyFill="1" applyBorder="1" applyAlignment="1" applyProtection="1">
      <alignment horizontal="center" vertical="center" wrapText="1"/>
      <protection locked="0"/>
    </xf>
    <xf numFmtId="0" fontId="16" fillId="2" borderId="39" xfId="0" applyFont="1" applyFill="1" applyBorder="1" applyAlignment="1" applyProtection="1">
      <alignment horizontal="center" vertical="center" wrapText="1"/>
      <protection locked="0"/>
    </xf>
    <xf numFmtId="0" fontId="16" fillId="2" borderId="51" xfId="0" applyFont="1" applyFill="1" applyBorder="1" applyAlignment="1" applyProtection="1">
      <alignment horizontal="center" vertical="center" wrapText="1"/>
      <protection locked="0"/>
    </xf>
    <xf numFmtId="0" fontId="16" fillId="2" borderId="18" xfId="0" applyFont="1" applyFill="1" applyBorder="1" applyAlignment="1" applyProtection="1">
      <alignment horizontal="center" vertical="center" wrapText="1"/>
      <protection locked="0"/>
    </xf>
    <xf numFmtId="0" fontId="16" fillId="2" borderId="45" xfId="0" applyFont="1" applyFill="1" applyBorder="1" applyAlignment="1" applyProtection="1">
      <alignment horizontal="center" vertical="center" wrapText="1"/>
      <protection locked="0"/>
    </xf>
    <xf numFmtId="0" fontId="16" fillId="0" borderId="0" xfId="0" applyFont="1" applyAlignment="1">
      <alignment horizontal="left" vertical="center" wrapText="1"/>
    </xf>
    <xf numFmtId="0" fontId="7" fillId="0" borderId="30"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57" xfId="0" applyFont="1" applyBorder="1" applyAlignment="1">
      <alignment horizontal="center" vertical="center" wrapText="1"/>
    </xf>
    <xf numFmtId="0" fontId="6" fillId="4" borderId="31" xfId="0" applyFont="1" applyFill="1" applyBorder="1" applyAlignment="1">
      <alignment horizontal="center"/>
    </xf>
    <xf numFmtId="0" fontId="6" fillId="4" borderId="52" xfId="0" applyFont="1" applyFill="1" applyBorder="1" applyAlignment="1">
      <alignment horizontal="center"/>
    </xf>
    <xf numFmtId="0" fontId="6" fillId="4" borderId="53" xfId="0" applyFont="1" applyFill="1" applyBorder="1" applyAlignment="1">
      <alignment horizontal="center"/>
    </xf>
    <xf numFmtId="0" fontId="8" fillId="0" borderId="15"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53" xfId="0" applyFont="1" applyBorder="1" applyAlignment="1">
      <alignment horizontal="center" vertical="center" wrapText="1"/>
    </xf>
    <xf numFmtId="49" fontId="16" fillId="2" borderId="43" xfId="0" applyNumberFormat="1" applyFont="1" applyFill="1" applyBorder="1" applyAlignment="1" applyProtection="1">
      <alignment horizontal="left" vertical="center"/>
      <protection locked="0"/>
    </xf>
    <xf numFmtId="49" fontId="16" fillId="2" borderId="34" xfId="0" applyNumberFormat="1" applyFont="1" applyFill="1" applyBorder="1" applyAlignment="1" applyProtection="1">
      <alignment horizontal="left" vertical="center"/>
      <protection locked="0"/>
    </xf>
    <xf numFmtId="2" fontId="18" fillId="0" borderId="0" xfId="2" applyNumberFormat="1" applyFont="1" applyAlignment="1">
      <alignment horizontal="left" vertical="center" wrapText="1"/>
    </xf>
    <xf numFmtId="0" fontId="8" fillId="0" borderId="35"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0" xfId="0" applyFont="1" applyBorder="1" applyAlignment="1">
      <alignment horizontal="left" vertical="center" wrapText="1"/>
    </xf>
    <xf numFmtId="0" fontId="16" fillId="2" borderId="18" xfId="0" applyFont="1" applyFill="1" applyBorder="1" applyAlignment="1" applyProtection="1">
      <alignment horizontal="center"/>
      <protection locked="0"/>
    </xf>
    <xf numFmtId="0" fontId="16" fillId="2" borderId="39" xfId="0" applyFont="1" applyFill="1" applyBorder="1" applyAlignment="1" applyProtection="1">
      <alignment horizontal="center"/>
      <protection locked="0"/>
    </xf>
    <xf numFmtId="0" fontId="16" fillId="2" borderId="45" xfId="0" applyFont="1" applyFill="1" applyBorder="1" applyAlignment="1" applyProtection="1">
      <alignment horizontal="center"/>
      <protection locked="0"/>
    </xf>
    <xf numFmtId="0" fontId="16" fillId="2" borderId="44" xfId="0" applyFont="1" applyFill="1" applyBorder="1" applyAlignment="1" applyProtection="1">
      <alignment horizontal="center"/>
      <protection locked="0"/>
    </xf>
    <xf numFmtId="0" fontId="16" fillId="2" borderId="43" xfId="0" applyFont="1" applyFill="1" applyBorder="1" applyAlignment="1" applyProtection="1">
      <alignment horizontal="left" vertical="center"/>
      <protection locked="0"/>
    </xf>
    <xf numFmtId="0" fontId="16" fillId="2" borderId="34" xfId="0" applyFont="1" applyFill="1" applyBorder="1" applyAlignment="1" applyProtection="1">
      <alignment horizontal="left" vertical="center"/>
      <protection locked="0"/>
    </xf>
    <xf numFmtId="0" fontId="16" fillId="2" borderId="43" xfId="0" applyFont="1" applyFill="1" applyBorder="1" applyAlignment="1" applyProtection="1">
      <alignment horizontal="center"/>
      <protection locked="0"/>
    </xf>
    <xf numFmtId="0" fontId="16" fillId="2" borderId="42" xfId="0" applyFont="1" applyFill="1" applyBorder="1" applyAlignment="1" applyProtection="1">
      <alignment horizontal="center"/>
      <protection locked="0"/>
    </xf>
    <xf numFmtId="0" fontId="16" fillId="2" borderId="48" xfId="0" applyFont="1" applyFill="1" applyBorder="1" applyAlignment="1" applyProtection="1">
      <alignment horizontal="center"/>
      <protection locked="0"/>
    </xf>
    <xf numFmtId="0" fontId="16" fillId="2" borderId="47" xfId="0" applyFont="1" applyFill="1" applyBorder="1" applyAlignment="1" applyProtection="1">
      <alignment horizontal="center"/>
      <protection locked="0"/>
    </xf>
    <xf numFmtId="0" fontId="16" fillId="2" borderId="17" xfId="0" applyFont="1" applyFill="1" applyBorder="1" applyAlignment="1" applyProtection="1">
      <alignment horizontal="center"/>
      <protection locked="0"/>
    </xf>
    <xf numFmtId="0" fontId="16" fillId="2" borderId="46" xfId="0" applyFont="1" applyFill="1" applyBorder="1" applyAlignment="1" applyProtection="1">
      <alignment horizontal="center"/>
      <protection locked="0"/>
    </xf>
    <xf numFmtId="0" fontId="16" fillId="2" borderId="55" xfId="0" applyFont="1" applyFill="1" applyBorder="1" applyAlignment="1" applyProtection="1">
      <alignment horizontal="center"/>
      <protection locked="0"/>
    </xf>
    <xf numFmtId="0" fontId="16" fillId="2" borderId="54" xfId="0" applyFont="1" applyFill="1" applyBorder="1" applyAlignment="1" applyProtection="1">
      <alignment horizontal="center"/>
      <protection locked="0"/>
    </xf>
    <xf numFmtId="0" fontId="16" fillId="0" borderId="31" xfId="0" applyFont="1" applyBorder="1" applyAlignment="1">
      <alignment horizontal="center"/>
    </xf>
    <xf numFmtId="0" fontId="16" fillId="0" borderId="52" xfId="0" applyFont="1" applyBorder="1" applyAlignment="1">
      <alignment horizontal="center"/>
    </xf>
    <xf numFmtId="0" fontId="16" fillId="0" borderId="53" xfId="0" applyFont="1" applyBorder="1" applyAlignment="1">
      <alignment horizontal="center"/>
    </xf>
    <xf numFmtId="0" fontId="8" fillId="4" borderId="31" xfId="0" applyFont="1" applyFill="1" applyBorder="1" applyAlignment="1">
      <alignment horizontal="center"/>
    </xf>
    <xf numFmtId="0" fontId="8" fillId="4" borderId="52" xfId="0" applyFont="1" applyFill="1" applyBorder="1" applyAlignment="1">
      <alignment horizontal="center"/>
    </xf>
    <xf numFmtId="0" fontId="8" fillId="4" borderId="53" xfId="0" applyFont="1" applyFill="1" applyBorder="1" applyAlignment="1">
      <alignment horizontal="center"/>
    </xf>
    <xf numFmtId="0" fontId="16" fillId="0" borderId="11" xfId="0" applyFont="1" applyBorder="1" applyAlignment="1">
      <alignment horizontal="center" vertical="center"/>
    </xf>
    <xf numFmtId="0" fontId="16" fillId="0" borderId="1" xfId="0" applyFont="1" applyBorder="1" applyAlignment="1">
      <alignment horizontal="center" vertical="center"/>
    </xf>
    <xf numFmtId="0" fontId="16" fillId="0" borderId="40" xfId="0" applyFont="1" applyBorder="1" applyAlignment="1">
      <alignment horizontal="center" vertical="center"/>
    </xf>
    <xf numFmtId="0" fontId="16" fillId="0" borderId="13" xfId="0" applyFont="1" applyBorder="1" applyAlignment="1">
      <alignment horizontal="center" vertical="center"/>
    </xf>
    <xf numFmtId="0" fontId="16" fillId="0" borderId="49" xfId="0" applyFont="1" applyBorder="1" applyAlignment="1">
      <alignment horizontal="center" vertical="center"/>
    </xf>
    <xf numFmtId="0" fontId="16" fillId="0" borderId="36" xfId="0" applyFont="1" applyBorder="1" applyAlignment="1">
      <alignment horizontal="center" vertical="center"/>
    </xf>
    <xf numFmtId="0" fontId="17" fillId="0" borderId="0" xfId="0" applyFont="1" applyAlignment="1">
      <alignment horizontal="left" vertical="center" wrapText="1"/>
    </xf>
    <xf numFmtId="0" fontId="0" fillId="0" borderId="0" xfId="0" applyAlignment="1">
      <alignment horizontal="left" vertical="center" wrapText="1"/>
    </xf>
    <xf numFmtId="0" fontId="16" fillId="2" borderId="43" xfId="0" applyFont="1" applyFill="1" applyBorder="1" applyAlignment="1" applyProtection="1">
      <alignment horizontal="center" vertical="center"/>
      <protection locked="0"/>
    </xf>
    <xf numFmtId="0" fontId="16" fillId="2" borderId="42" xfId="0" applyFont="1" applyFill="1" applyBorder="1" applyAlignment="1" applyProtection="1">
      <alignment horizontal="center" vertical="center"/>
      <protection locked="0"/>
    </xf>
    <xf numFmtId="0" fontId="16" fillId="2" borderId="34" xfId="0" applyFont="1" applyFill="1" applyBorder="1" applyAlignment="1" applyProtection="1">
      <alignment horizontal="center" vertical="center"/>
      <protection locked="0"/>
    </xf>
    <xf numFmtId="0" fontId="8" fillId="0" borderId="21" xfId="0" applyFont="1" applyBorder="1" applyAlignment="1">
      <alignment horizontal="center" vertical="center" textRotation="90" wrapText="1"/>
    </xf>
    <xf numFmtId="0" fontId="8" fillId="0" borderId="23" xfId="0" applyFont="1" applyBorder="1" applyAlignment="1">
      <alignment horizontal="center" vertical="center" textRotation="90" wrapText="1"/>
    </xf>
    <xf numFmtId="0" fontId="16" fillId="0" borderId="8" xfId="0" applyFont="1" applyBorder="1" applyAlignment="1">
      <alignment horizontal="center" vertical="center"/>
    </xf>
    <xf numFmtId="0" fontId="16" fillId="0" borderId="7" xfId="0" applyFont="1" applyBorder="1" applyAlignment="1">
      <alignment horizontal="center" vertical="center"/>
    </xf>
    <xf numFmtId="0" fontId="3" fillId="0" borderId="12" xfId="0" applyFont="1" applyBorder="1" applyAlignment="1">
      <alignment horizontal="right"/>
    </xf>
    <xf numFmtId="0" fontId="3" fillId="0" borderId="10" xfId="0" applyFont="1" applyBorder="1" applyAlignment="1">
      <alignment horizontal="right"/>
    </xf>
    <xf numFmtId="0" fontId="0" fillId="0" borderId="40" xfId="0" applyBorder="1" applyAlignment="1">
      <alignment horizontal="center"/>
    </xf>
    <xf numFmtId="0" fontId="0" fillId="0" borderId="13" xfId="0" applyBorder="1" applyAlignment="1">
      <alignment horizontal="center"/>
    </xf>
    <xf numFmtId="0" fontId="3" fillId="0" borderId="41" xfId="0" applyFont="1" applyBorder="1" applyAlignment="1">
      <alignment horizontal="right" vertical="center"/>
    </xf>
    <xf numFmtId="0" fontId="3" fillId="0" borderId="14" xfId="0" applyFont="1" applyBorder="1" applyAlignment="1">
      <alignment horizontal="right" vertical="center"/>
    </xf>
    <xf numFmtId="0" fontId="3" fillId="0" borderId="8" xfId="0" applyFont="1" applyBorder="1" applyAlignment="1">
      <alignment horizontal="right"/>
    </xf>
    <xf numFmtId="0" fontId="3" fillId="0" borderId="7" xfId="0" applyFont="1" applyBorder="1" applyAlignment="1">
      <alignment horizontal="right"/>
    </xf>
    <xf numFmtId="14" fontId="16" fillId="2" borderId="43" xfId="0" applyNumberFormat="1" applyFont="1" applyFill="1" applyBorder="1" applyAlignment="1" applyProtection="1">
      <alignment horizontal="left" vertical="center"/>
      <protection locked="0"/>
    </xf>
    <xf numFmtId="14" fontId="16" fillId="2" borderId="34" xfId="0" applyNumberFormat="1" applyFont="1" applyFill="1" applyBorder="1" applyAlignment="1" applyProtection="1">
      <alignment horizontal="left" vertical="center"/>
      <protection locked="0"/>
    </xf>
  </cellXfs>
  <cellStyles count="3">
    <cellStyle name="Hyperlink" xfId="1" builtinId="8"/>
    <cellStyle name="Normal" xfId="0" builtinId="0"/>
    <cellStyle name="Percent" xfId="2" builtinId="5"/>
  </cellStyles>
  <dxfs count="296">
    <dxf>
      <fill>
        <patternFill>
          <bgColor indexed="13"/>
        </patternFill>
      </fill>
    </dxf>
    <dxf>
      <font>
        <color indexed="10"/>
      </font>
    </dxf>
    <dxf>
      <fill>
        <patternFill>
          <bgColor indexed="13"/>
        </patternFill>
      </fill>
    </dxf>
    <dxf>
      <font>
        <color indexed="10"/>
      </font>
    </dxf>
    <dxf>
      <fill>
        <patternFill>
          <bgColor indexed="13"/>
        </patternFill>
      </fill>
    </dxf>
    <dxf>
      <font>
        <color indexed="10"/>
      </font>
    </dxf>
    <dxf>
      <fill>
        <patternFill>
          <bgColor indexed="13"/>
        </patternFill>
      </fill>
    </dxf>
    <dxf>
      <font>
        <color indexed="10"/>
      </font>
    </dxf>
    <dxf>
      <fill>
        <patternFill>
          <bgColor indexed="13"/>
        </patternFill>
      </fill>
    </dxf>
    <dxf>
      <font>
        <color indexed="10"/>
      </font>
    </dxf>
    <dxf>
      <fill>
        <patternFill>
          <bgColor indexed="13"/>
        </patternFill>
      </fill>
    </dxf>
    <dxf>
      <font>
        <color indexed="10"/>
      </font>
    </dxf>
    <dxf>
      <fill>
        <patternFill>
          <bgColor indexed="13"/>
        </patternFill>
      </fill>
    </dxf>
    <dxf>
      <font>
        <color indexed="10"/>
      </font>
    </dxf>
    <dxf>
      <fill>
        <patternFill>
          <bgColor indexed="13"/>
        </patternFill>
      </fill>
    </dxf>
    <dxf>
      <font>
        <color indexed="10"/>
      </font>
    </dxf>
    <dxf>
      <fill>
        <patternFill>
          <bgColor indexed="13"/>
        </patternFill>
      </fill>
    </dxf>
    <dxf>
      <font>
        <color indexed="1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ont>
        <color rgb="FFFF0000"/>
      </font>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ill>
        <patternFill>
          <bgColor rgb="FFFFFF00"/>
        </patternFill>
      </fill>
    </dxf>
    <dxf>
      <fill>
        <patternFill>
          <bgColor rgb="FFFFFF00"/>
        </patternFill>
      </fill>
    </dxf>
    <dxf>
      <font>
        <color rgb="FFFF0000"/>
      </font>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ill>
        <patternFill>
          <bgColor rgb="FFFFFF00"/>
        </patternFill>
      </fill>
    </dxf>
    <dxf>
      <font>
        <color rgb="FFFF0000"/>
      </font>
    </dxf>
    <dxf>
      <font>
        <color rgb="FFFF0000"/>
      </font>
    </dxf>
    <dxf>
      <fill>
        <patternFill>
          <bgColor rgb="FFFFFF00"/>
        </patternFill>
      </fill>
    </dxf>
    <dxf>
      <font>
        <color rgb="FFFF0000"/>
      </font>
    </dxf>
    <dxf>
      <fill>
        <patternFill>
          <bgColor rgb="FFFF0000"/>
        </patternFill>
      </fill>
    </dxf>
    <dxf>
      <fill>
        <patternFill>
          <bgColor rgb="FFFF0000"/>
        </patternFill>
      </fill>
    </dxf>
    <dxf>
      <font>
        <b/>
        <i/>
      </font>
    </dxf>
    <dxf>
      <font>
        <b/>
        <i/>
      </font>
    </dxf>
    <dxf>
      <font>
        <b/>
        <i/>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Graphs!$B$5</c:f>
          <c:strCache>
            <c:ptCount val="1"/>
            <c:pt idx="0">
              <c:v>  </c:v>
            </c:pt>
          </c:strCache>
        </c:strRef>
      </c:tx>
      <c:overlay val="0"/>
      <c:spPr>
        <a:noFill/>
        <a:ln w="25400">
          <a:noFill/>
        </a:ln>
      </c:spPr>
    </c:title>
    <c:autoTitleDeleted val="0"/>
    <c:plotArea>
      <c:layout>
        <c:manualLayout>
          <c:layoutTarget val="inner"/>
          <c:xMode val="edge"/>
          <c:yMode val="edge"/>
          <c:x val="9.3511450381679392E-2"/>
          <c:y val="0.14659704602248397"/>
          <c:w val="0.69083969465648853"/>
          <c:h val="0.73822083889893719"/>
        </c:manualLayout>
      </c:layout>
      <c:barChart>
        <c:barDir val="col"/>
        <c:grouping val="clustered"/>
        <c:varyColors val="0"/>
        <c:ser>
          <c:idx val="0"/>
          <c:order val="0"/>
          <c:tx>
            <c:strRef>
              <c:f>Graphs!$C$6</c:f>
              <c:strCache>
                <c:ptCount val="1"/>
                <c:pt idx="0">
                  <c:v>% A/P or higher</c:v>
                </c:pt>
              </c:strCache>
            </c:strRef>
          </c:tx>
          <c:spPr>
            <a:solidFill>
              <a:srgbClr val="00B050"/>
            </a:solidFill>
          </c:spPr>
          <c:invertIfNegative val="0"/>
          <c:cat>
            <c:strRef>
              <c:f>Graphs!$B$7:$B$16</c:f>
              <c:strCache>
                <c:ptCount val="10"/>
                <c:pt idx="0">
                  <c:v>0</c:v>
                </c:pt>
                <c:pt idx="1">
                  <c:v>0</c:v>
                </c:pt>
                <c:pt idx="2">
                  <c:v>0</c:v>
                </c:pt>
                <c:pt idx="3">
                  <c:v>0</c:v>
                </c:pt>
                <c:pt idx="4">
                  <c:v>0</c:v>
                </c:pt>
                <c:pt idx="5">
                  <c:v>0</c:v>
                </c:pt>
                <c:pt idx="6">
                  <c:v>0</c:v>
                </c:pt>
                <c:pt idx="7">
                  <c:v>0</c:v>
                </c:pt>
                <c:pt idx="8">
                  <c:v>0</c:v>
                </c:pt>
                <c:pt idx="9">
                  <c:v>TEAM</c:v>
                </c:pt>
              </c:strCache>
            </c:strRef>
          </c:cat>
          <c:val>
            <c:numRef>
              <c:f>Graphs!$C$7:$C$16</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Graphs!$D$6</c:f>
              <c:strCache>
                <c:ptCount val="1"/>
                <c:pt idx="0">
                  <c:v>% Basic +</c:v>
                </c:pt>
              </c:strCache>
            </c:strRef>
          </c:tx>
          <c:spPr>
            <a:solidFill>
              <a:srgbClr val="FFFF00"/>
            </a:solidFill>
          </c:spPr>
          <c:invertIfNegative val="0"/>
          <c:cat>
            <c:strRef>
              <c:f>Graphs!$B$7:$B$16</c:f>
              <c:strCache>
                <c:ptCount val="10"/>
                <c:pt idx="0">
                  <c:v>0</c:v>
                </c:pt>
                <c:pt idx="1">
                  <c:v>0</c:v>
                </c:pt>
                <c:pt idx="2">
                  <c:v>0</c:v>
                </c:pt>
                <c:pt idx="3">
                  <c:v>0</c:v>
                </c:pt>
                <c:pt idx="4">
                  <c:v>0</c:v>
                </c:pt>
                <c:pt idx="5">
                  <c:v>0</c:v>
                </c:pt>
                <c:pt idx="6">
                  <c:v>0</c:v>
                </c:pt>
                <c:pt idx="7">
                  <c:v>0</c:v>
                </c:pt>
                <c:pt idx="8">
                  <c:v>0</c:v>
                </c:pt>
                <c:pt idx="9">
                  <c:v>TEAM</c:v>
                </c:pt>
              </c:strCache>
            </c:strRef>
          </c:cat>
          <c:val>
            <c:numRef>
              <c:f>Graphs!$D$7:$D$16</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Graphs!$E$6</c:f>
              <c:strCache>
                <c:ptCount val="1"/>
                <c:pt idx="0">
                  <c:v>% Basic </c:v>
                </c:pt>
              </c:strCache>
            </c:strRef>
          </c:tx>
          <c:spPr>
            <a:solidFill>
              <a:srgbClr val="FFC000"/>
            </a:solidFill>
          </c:spPr>
          <c:invertIfNegative val="0"/>
          <c:cat>
            <c:strRef>
              <c:f>Graphs!$B$7:$B$16</c:f>
              <c:strCache>
                <c:ptCount val="10"/>
                <c:pt idx="0">
                  <c:v>0</c:v>
                </c:pt>
                <c:pt idx="1">
                  <c:v>0</c:v>
                </c:pt>
                <c:pt idx="2">
                  <c:v>0</c:v>
                </c:pt>
                <c:pt idx="3">
                  <c:v>0</c:v>
                </c:pt>
                <c:pt idx="4">
                  <c:v>0</c:v>
                </c:pt>
                <c:pt idx="5">
                  <c:v>0</c:v>
                </c:pt>
                <c:pt idx="6">
                  <c:v>0</c:v>
                </c:pt>
                <c:pt idx="7">
                  <c:v>0</c:v>
                </c:pt>
                <c:pt idx="8">
                  <c:v>0</c:v>
                </c:pt>
                <c:pt idx="9">
                  <c:v>TEAM</c:v>
                </c:pt>
              </c:strCache>
            </c:strRef>
          </c:cat>
          <c:val>
            <c:numRef>
              <c:f>Graphs!$E$7:$E$16</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Graphs!$F$6</c:f>
              <c:strCache>
                <c:ptCount val="1"/>
                <c:pt idx="0">
                  <c:v>% Below Basic</c:v>
                </c:pt>
              </c:strCache>
            </c:strRef>
          </c:tx>
          <c:spPr>
            <a:solidFill>
              <a:srgbClr val="FF0000"/>
            </a:solidFill>
          </c:spPr>
          <c:invertIfNegative val="0"/>
          <c:cat>
            <c:strRef>
              <c:f>Graphs!$B$7:$B$16</c:f>
              <c:strCache>
                <c:ptCount val="10"/>
                <c:pt idx="0">
                  <c:v>0</c:v>
                </c:pt>
                <c:pt idx="1">
                  <c:v>0</c:v>
                </c:pt>
                <c:pt idx="2">
                  <c:v>0</c:v>
                </c:pt>
                <c:pt idx="3">
                  <c:v>0</c:v>
                </c:pt>
                <c:pt idx="4">
                  <c:v>0</c:v>
                </c:pt>
                <c:pt idx="5">
                  <c:v>0</c:v>
                </c:pt>
                <c:pt idx="6">
                  <c:v>0</c:v>
                </c:pt>
                <c:pt idx="7">
                  <c:v>0</c:v>
                </c:pt>
                <c:pt idx="8">
                  <c:v>0</c:v>
                </c:pt>
                <c:pt idx="9">
                  <c:v>TEAM</c:v>
                </c:pt>
              </c:strCache>
            </c:strRef>
          </c:cat>
          <c:val>
            <c:numRef>
              <c:f>Graphs!$F$7:$F$16</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150"/>
        <c:axId val="400753760"/>
        <c:axId val="400755328"/>
      </c:barChart>
      <c:catAx>
        <c:axId val="400753760"/>
        <c:scaling>
          <c:orientation val="minMax"/>
        </c:scaling>
        <c:delete val="0"/>
        <c:axPos val="b"/>
        <c:numFmt formatCode="General" sourceLinked="1"/>
        <c:majorTickMark val="none"/>
        <c:minorTickMark val="none"/>
        <c:tickLblPos val="nextTo"/>
        <c:crossAx val="400755328"/>
        <c:crosses val="autoZero"/>
        <c:auto val="1"/>
        <c:lblAlgn val="ctr"/>
        <c:lblOffset val="100"/>
        <c:noMultiLvlLbl val="0"/>
      </c:catAx>
      <c:valAx>
        <c:axId val="400755328"/>
        <c:scaling>
          <c:orientation val="minMax"/>
        </c:scaling>
        <c:delete val="0"/>
        <c:axPos val="l"/>
        <c:majorGridlines/>
        <c:numFmt formatCode="0%" sourceLinked="1"/>
        <c:majorTickMark val="none"/>
        <c:minorTickMark val="none"/>
        <c:tickLblPos val="nextTo"/>
        <c:crossAx val="400753760"/>
        <c:crosses val="autoZero"/>
        <c:crossBetween val="between"/>
      </c:valAx>
    </c:plotArea>
    <c:legend>
      <c:legendPos val="r"/>
      <c:layout>
        <c:manualLayout>
          <c:xMode val="edge"/>
          <c:yMode val="edge"/>
          <c:x val="0.81488549618320616"/>
          <c:y val="0.42670211610115871"/>
          <c:w val="0.16603053435114504"/>
          <c:h val="0.25130922175282966"/>
        </c:manualLayout>
      </c:layout>
      <c:overlay val="0"/>
    </c:legend>
    <c:plotVisOnly val="1"/>
    <c:dispBlanksAs val="gap"/>
    <c:showDLblsOverMax val="0"/>
  </c:chart>
  <c:printSettings>
    <c:headerFooter/>
    <c:pageMargins b="0.75000000000000588" l="0.70000000000000095" r="0.70000000000000095" t="0.75000000000000588"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Graphs!$B$21</c:f>
          <c:strCache>
            <c:ptCount val="1"/>
            <c:pt idx="0">
              <c:v>  </c:v>
            </c:pt>
          </c:strCache>
        </c:strRef>
      </c:tx>
      <c:overlay val="0"/>
      <c:spPr>
        <a:noFill/>
        <a:ln w="25400">
          <a:noFill/>
        </a:ln>
      </c:spPr>
    </c:title>
    <c:autoTitleDeleted val="0"/>
    <c:plotArea>
      <c:layout>
        <c:manualLayout>
          <c:layoutTarget val="inner"/>
          <c:xMode val="edge"/>
          <c:yMode val="edge"/>
          <c:x val="9.4049904030710174E-2"/>
          <c:y val="0.15616438356164383"/>
          <c:w val="0.69097888675623798"/>
          <c:h val="0.72328767123287674"/>
        </c:manualLayout>
      </c:layout>
      <c:barChart>
        <c:barDir val="col"/>
        <c:grouping val="clustered"/>
        <c:varyColors val="0"/>
        <c:ser>
          <c:idx val="0"/>
          <c:order val="0"/>
          <c:tx>
            <c:strRef>
              <c:f>Graphs!$C$22</c:f>
              <c:strCache>
                <c:ptCount val="1"/>
                <c:pt idx="0">
                  <c:v>% A/P or higher</c:v>
                </c:pt>
              </c:strCache>
            </c:strRef>
          </c:tx>
          <c:spPr>
            <a:solidFill>
              <a:srgbClr val="00B050"/>
            </a:solidFill>
          </c:spPr>
          <c:invertIfNegative val="0"/>
          <c:cat>
            <c:strRef>
              <c:f>Graphs!$B$23:$B$32</c:f>
              <c:strCache>
                <c:ptCount val="10"/>
                <c:pt idx="0">
                  <c:v>0</c:v>
                </c:pt>
                <c:pt idx="1">
                  <c:v>0</c:v>
                </c:pt>
                <c:pt idx="2">
                  <c:v>0</c:v>
                </c:pt>
                <c:pt idx="3">
                  <c:v>0</c:v>
                </c:pt>
                <c:pt idx="4">
                  <c:v>0</c:v>
                </c:pt>
                <c:pt idx="5">
                  <c:v>0</c:v>
                </c:pt>
                <c:pt idx="6">
                  <c:v>0</c:v>
                </c:pt>
                <c:pt idx="7">
                  <c:v>0</c:v>
                </c:pt>
                <c:pt idx="8">
                  <c:v>0</c:v>
                </c:pt>
                <c:pt idx="9">
                  <c:v>TEAM</c:v>
                </c:pt>
              </c:strCache>
            </c:strRef>
          </c:cat>
          <c:val>
            <c:numRef>
              <c:f>Graphs!$C$23:$C$32</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Graphs!$D$22</c:f>
              <c:strCache>
                <c:ptCount val="1"/>
                <c:pt idx="0">
                  <c:v>% Basic +</c:v>
                </c:pt>
              </c:strCache>
            </c:strRef>
          </c:tx>
          <c:spPr>
            <a:solidFill>
              <a:srgbClr val="FFFF00"/>
            </a:solidFill>
          </c:spPr>
          <c:invertIfNegative val="0"/>
          <c:cat>
            <c:strRef>
              <c:f>Graphs!$B$23:$B$32</c:f>
              <c:strCache>
                <c:ptCount val="10"/>
                <c:pt idx="0">
                  <c:v>0</c:v>
                </c:pt>
                <c:pt idx="1">
                  <c:v>0</c:v>
                </c:pt>
                <c:pt idx="2">
                  <c:v>0</c:v>
                </c:pt>
                <c:pt idx="3">
                  <c:v>0</c:v>
                </c:pt>
                <c:pt idx="4">
                  <c:v>0</c:v>
                </c:pt>
                <c:pt idx="5">
                  <c:v>0</c:v>
                </c:pt>
                <c:pt idx="6">
                  <c:v>0</c:v>
                </c:pt>
                <c:pt idx="7">
                  <c:v>0</c:v>
                </c:pt>
                <c:pt idx="8">
                  <c:v>0</c:v>
                </c:pt>
                <c:pt idx="9">
                  <c:v>TEAM</c:v>
                </c:pt>
              </c:strCache>
            </c:strRef>
          </c:cat>
          <c:val>
            <c:numRef>
              <c:f>Graphs!$D$23:$D$32</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Graphs!$E$22</c:f>
              <c:strCache>
                <c:ptCount val="1"/>
                <c:pt idx="0">
                  <c:v>% Basic </c:v>
                </c:pt>
              </c:strCache>
            </c:strRef>
          </c:tx>
          <c:spPr>
            <a:solidFill>
              <a:srgbClr val="FFC000"/>
            </a:solidFill>
          </c:spPr>
          <c:invertIfNegative val="0"/>
          <c:cat>
            <c:strRef>
              <c:f>Graphs!$B$23:$B$32</c:f>
              <c:strCache>
                <c:ptCount val="10"/>
                <c:pt idx="0">
                  <c:v>0</c:v>
                </c:pt>
                <c:pt idx="1">
                  <c:v>0</c:v>
                </c:pt>
                <c:pt idx="2">
                  <c:v>0</c:v>
                </c:pt>
                <c:pt idx="3">
                  <c:v>0</c:v>
                </c:pt>
                <c:pt idx="4">
                  <c:v>0</c:v>
                </c:pt>
                <c:pt idx="5">
                  <c:v>0</c:v>
                </c:pt>
                <c:pt idx="6">
                  <c:v>0</c:v>
                </c:pt>
                <c:pt idx="7">
                  <c:v>0</c:v>
                </c:pt>
                <c:pt idx="8">
                  <c:v>0</c:v>
                </c:pt>
                <c:pt idx="9">
                  <c:v>TEAM</c:v>
                </c:pt>
              </c:strCache>
            </c:strRef>
          </c:cat>
          <c:val>
            <c:numRef>
              <c:f>Graphs!$E$23:$E$32</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Graphs!$F$22</c:f>
              <c:strCache>
                <c:ptCount val="1"/>
                <c:pt idx="0">
                  <c:v>% Below Basic</c:v>
                </c:pt>
              </c:strCache>
            </c:strRef>
          </c:tx>
          <c:spPr>
            <a:solidFill>
              <a:srgbClr val="FF0000"/>
            </a:solidFill>
          </c:spPr>
          <c:invertIfNegative val="0"/>
          <c:cat>
            <c:strRef>
              <c:f>Graphs!$B$23:$B$32</c:f>
              <c:strCache>
                <c:ptCount val="10"/>
                <c:pt idx="0">
                  <c:v>0</c:v>
                </c:pt>
                <c:pt idx="1">
                  <c:v>0</c:v>
                </c:pt>
                <c:pt idx="2">
                  <c:v>0</c:v>
                </c:pt>
                <c:pt idx="3">
                  <c:v>0</c:v>
                </c:pt>
                <c:pt idx="4">
                  <c:v>0</c:v>
                </c:pt>
                <c:pt idx="5">
                  <c:v>0</c:v>
                </c:pt>
                <c:pt idx="6">
                  <c:v>0</c:v>
                </c:pt>
                <c:pt idx="7">
                  <c:v>0</c:v>
                </c:pt>
                <c:pt idx="8">
                  <c:v>0</c:v>
                </c:pt>
                <c:pt idx="9">
                  <c:v>TEAM</c:v>
                </c:pt>
              </c:strCache>
            </c:strRef>
          </c:cat>
          <c:val>
            <c:numRef>
              <c:f>Graphs!$F$23:$F$32</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150"/>
        <c:axId val="402245776"/>
        <c:axId val="402243032"/>
      </c:barChart>
      <c:catAx>
        <c:axId val="402245776"/>
        <c:scaling>
          <c:orientation val="minMax"/>
        </c:scaling>
        <c:delete val="0"/>
        <c:axPos val="b"/>
        <c:numFmt formatCode="General" sourceLinked="1"/>
        <c:majorTickMark val="none"/>
        <c:minorTickMark val="none"/>
        <c:tickLblPos val="nextTo"/>
        <c:crossAx val="402243032"/>
        <c:crosses val="autoZero"/>
        <c:auto val="1"/>
        <c:lblAlgn val="ctr"/>
        <c:lblOffset val="100"/>
        <c:noMultiLvlLbl val="0"/>
      </c:catAx>
      <c:valAx>
        <c:axId val="402243032"/>
        <c:scaling>
          <c:orientation val="minMax"/>
        </c:scaling>
        <c:delete val="0"/>
        <c:axPos val="l"/>
        <c:majorGridlines/>
        <c:numFmt formatCode="0%" sourceLinked="1"/>
        <c:majorTickMark val="none"/>
        <c:minorTickMark val="none"/>
        <c:tickLblPos val="nextTo"/>
        <c:crossAx val="402245776"/>
        <c:crosses val="autoZero"/>
        <c:crossBetween val="between"/>
      </c:valAx>
    </c:plotArea>
    <c:legend>
      <c:legendPos val="r"/>
      <c:layout>
        <c:manualLayout>
          <c:xMode val="edge"/>
          <c:yMode val="edge"/>
          <c:x val="0.81573896353166986"/>
          <c:y val="0.42465753424657532"/>
          <c:w val="0.16698656429942418"/>
          <c:h val="0.26301369863013696"/>
        </c:manualLayout>
      </c:layout>
      <c:overlay val="0"/>
    </c:legend>
    <c:plotVisOnly val="1"/>
    <c:dispBlanksAs val="gap"/>
    <c:showDLblsOverMax val="0"/>
  </c:chart>
  <c:printSettings>
    <c:headerFooter/>
    <c:pageMargins b="0.75000000000000588" l="0.70000000000000095" r="0.70000000000000095" t="0.75000000000000588"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Graphs!$B$5</c:f>
          <c:strCache>
            <c:ptCount val="1"/>
            <c:pt idx="0">
              <c:v>  </c:v>
            </c:pt>
          </c:strCache>
        </c:strRef>
      </c:tx>
      <c:overlay val="0"/>
      <c:spPr>
        <a:noFill/>
        <a:ln w="25400">
          <a:noFill/>
        </a:ln>
      </c:spPr>
    </c:title>
    <c:autoTitleDeleted val="0"/>
    <c:plotArea>
      <c:layout>
        <c:manualLayout>
          <c:layoutTarget val="inner"/>
          <c:xMode val="edge"/>
          <c:yMode val="edge"/>
          <c:x val="9.7609656695149774E-2"/>
          <c:y val="0.14659704602248397"/>
          <c:w val="0.67928352924583812"/>
          <c:h val="0.73822083889893719"/>
        </c:manualLayout>
      </c:layout>
      <c:barChart>
        <c:barDir val="col"/>
        <c:grouping val="clustered"/>
        <c:varyColors val="0"/>
        <c:ser>
          <c:idx val="0"/>
          <c:order val="0"/>
          <c:tx>
            <c:strRef>
              <c:f>Graphs!$C$18</c:f>
              <c:strCache>
                <c:ptCount val="1"/>
                <c:pt idx="0">
                  <c:v>% A/P or higher</c:v>
                </c:pt>
              </c:strCache>
            </c:strRef>
          </c:tx>
          <c:spPr>
            <a:solidFill>
              <a:srgbClr val="00B050"/>
            </a:solidFill>
          </c:spPr>
          <c:invertIfNegative val="0"/>
          <c:cat>
            <c:strRef>
              <c:f>Graphs!$B$19</c:f>
              <c:strCache>
                <c:ptCount val="1"/>
                <c:pt idx="0">
                  <c:v>TEAM</c:v>
                </c:pt>
              </c:strCache>
            </c:strRef>
          </c:cat>
          <c:val>
            <c:numRef>
              <c:f>Graphs!$C$19</c:f>
              <c:numCache>
                <c:formatCode>0%</c:formatCode>
                <c:ptCount val="1"/>
                <c:pt idx="0">
                  <c:v>0</c:v>
                </c:pt>
              </c:numCache>
            </c:numRef>
          </c:val>
        </c:ser>
        <c:ser>
          <c:idx val="1"/>
          <c:order val="1"/>
          <c:tx>
            <c:strRef>
              <c:f>Graphs!$D$18</c:f>
              <c:strCache>
                <c:ptCount val="1"/>
                <c:pt idx="0">
                  <c:v>% Basic +</c:v>
                </c:pt>
              </c:strCache>
            </c:strRef>
          </c:tx>
          <c:spPr>
            <a:solidFill>
              <a:srgbClr val="FFFF00"/>
            </a:solidFill>
          </c:spPr>
          <c:invertIfNegative val="0"/>
          <c:cat>
            <c:strRef>
              <c:f>Graphs!$B$19</c:f>
              <c:strCache>
                <c:ptCount val="1"/>
                <c:pt idx="0">
                  <c:v>TEAM</c:v>
                </c:pt>
              </c:strCache>
            </c:strRef>
          </c:cat>
          <c:val>
            <c:numRef>
              <c:f>Graphs!$D$19</c:f>
              <c:numCache>
                <c:formatCode>0%</c:formatCode>
                <c:ptCount val="1"/>
                <c:pt idx="0">
                  <c:v>0</c:v>
                </c:pt>
              </c:numCache>
            </c:numRef>
          </c:val>
        </c:ser>
        <c:ser>
          <c:idx val="2"/>
          <c:order val="2"/>
          <c:tx>
            <c:strRef>
              <c:f>Graphs!$E$18</c:f>
              <c:strCache>
                <c:ptCount val="1"/>
                <c:pt idx="0">
                  <c:v>% Basic </c:v>
                </c:pt>
              </c:strCache>
            </c:strRef>
          </c:tx>
          <c:spPr>
            <a:solidFill>
              <a:srgbClr val="FFC000"/>
            </a:solidFill>
          </c:spPr>
          <c:invertIfNegative val="0"/>
          <c:cat>
            <c:strRef>
              <c:f>Graphs!$B$19</c:f>
              <c:strCache>
                <c:ptCount val="1"/>
                <c:pt idx="0">
                  <c:v>TEAM</c:v>
                </c:pt>
              </c:strCache>
            </c:strRef>
          </c:cat>
          <c:val>
            <c:numRef>
              <c:f>Graphs!$E$19</c:f>
              <c:numCache>
                <c:formatCode>0%</c:formatCode>
                <c:ptCount val="1"/>
                <c:pt idx="0">
                  <c:v>0</c:v>
                </c:pt>
              </c:numCache>
            </c:numRef>
          </c:val>
        </c:ser>
        <c:ser>
          <c:idx val="3"/>
          <c:order val="3"/>
          <c:tx>
            <c:strRef>
              <c:f>Graphs!$F$18</c:f>
              <c:strCache>
                <c:ptCount val="1"/>
                <c:pt idx="0">
                  <c:v>% Below Basic</c:v>
                </c:pt>
              </c:strCache>
            </c:strRef>
          </c:tx>
          <c:spPr>
            <a:solidFill>
              <a:srgbClr val="FF0000"/>
            </a:solidFill>
          </c:spPr>
          <c:invertIfNegative val="0"/>
          <c:cat>
            <c:strRef>
              <c:f>Graphs!$B$19</c:f>
              <c:strCache>
                <c:ptCount val="1"/>
                <c:pt idx="0">
                  <c:v>TEAM</c:v>
                </c:pt>
              </c:strCache>
            </c:strRef>
          </c:cat>
          <c:val>
            <c:numRef>
              <c:f>Graphs!$F$19</c:f>
              <c:numCache>
                <c:formatCode>0%</c:formatCode>
                <c:ptCount val="1"/>
                <c:pt idx="0">
                  <c:v>0</c:v>
                </c:pt>
              </c:numCache>
            </c:numRef>
          </c:val>
        </c:ser>
        <c:dLbls>
          <c:showLegendKey val="0"/>
          <c:showVal val="0"/>
          <c:showCatName val="0"/>
          <c:showSerName val="0"/>
          <c:showPercent val="0"/>
          <c:showBubbleSize val="0"/>
        </c:dLbls>
        <c:gapWidth val="150"/>
        <c:axId val="402245384"/>
        <c:axId val="398990472"/>
      </c:barChart>
      <c:catAx>
        <c:axId val="402245384"/>
        <c:scaling>
          <c:orientation val="minMax"/>
        </c:scaling>
        <c:delete val="0"/>
        <c:axPos val="b"/>
        <c:numFmt formatCode="General" sourceLinked="1"/>
        <c:majorTickMark val="out"/>
        <c:minorTickMark val="none"/>
        <c:tickLblPos val="nextTo"/>
        <c:crossAx val="398990472"/>
        <c:crosses val="autoZero"/>
        <c:auto val="1"/>
        <c:lblAlgn val="ctr"/>
        <c:lblOffset val="100"/>
        <c:noMultiLvlLbl val="0"/>
      </c:catAx>
      <c:valAx>
        <c:axId val="398990472"/>
        <c:scaling>
          <c:orientation val="minMax"/>
        </c:scaling>
        <c:delete val="0"/>
        <c:axPos val="l"/>
        <c:majorGridlines/>
        <c:numFmt formatCode="0%" sourceLinked="1"/>
        <c:majorTickMark val="out"/>
        <c:minorTickMark val="none"/>
        <c:tickLblPos val="nextTo"/>
        <c:crossAx val="402245384"/>
        <c:crosses val="autoZero"/>
        <c:crossBetween val="between"/>
      </c:valAx>
    </c:plotArea>
    <c:legend>
      <c:legendPos val="r"/>
      <c:layout>
        <c:manualLayout>
          <c:xMode val="edge"/>
          <c:yMode val="edge"/>
          <c:x val="0.80876572690266946"/>
          <c:y val="0.42408431170790006"/>
          <c:w val="0.17330694147914347"/>
          <c:h val="0.25130922175282966"/>
        </c:manualLayout>
      </c:layout>
      <c:overlay val="0"/>
    </c:legend>
    <c:plotVisOnly val="1"/>
    <c:dispBlanksAs val="gap"/>
    <c:showDLblsOverMax val="0"/>
  </c:chart>
  <c:printSettings>
    <c:headerFooter/>
    <c:pageMargins b="0.750000000000005" l="0.70000000000000062" r="0.70000000000000062" t="0.75000000000000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Graphs!$B$21</c:f>
          <c:strCache>
            <c:ptCount val="1"/>
            <c:pt idx="0">
              <c:v>  </c:v>
            </c:pt>
          </c:strCache>
        </c:strRef>
      </c:tx>
      <c:overlay val="0"/>
      <c:spPr>
        <a:noFill/>
        <a:ln w="25400">
          <a:noFill/>
        </a:ln>
      </c:spPr>
    </c:title>
    <c:autoTitleDeleted val="0"/>
    <c:plotArea>
      <c:layout>
        <c:manualLayout>
          <c:layoutTarget val="inner"/>
          <c:xMode val="edge"/>
          <c:yMode val="edge"/>
          <c:x val="9.5175394434160288E-2"/>
          <c:y val="0.1558799493646546"/>
          <c:w val="0.68209032677814874"/>
          <c:h val="0.72470502774795564"/>
        </c:manualLayout>
      </c:layout>
      <c:barChart>
        <c:barDir val="col"/>
        <c:grouping val="clustered"/>
        <c:varyColors val="0"/>
        <c:ser>
          <c:idx val="0"/>
          <c:order val="0"/>
          <c:tx>
            <c:strRef>
              <c:f>Graphs!$C$34</c:f>
              <c:strCache>
                <c:ptCount val="1"/>
                <c:pt idx="0">
                  <c:v>% A/P or higher</c:v>
                </c:pt>
              </c:strCache>
            </c:strRef>
          </c:tx>
          <c:spPr>
            <a:solidFill>
              <a:srgbClr val="00B050"/>
            </a:solidFill>
          </c:spPr>
          <c:invertIfNegative val="0"/>
          <c:cat>
            <c:strRef>
              <c:f>Graphs!$B$35</c:f>
              <c:strCache>
                <c:ptCount val="1"/>
                <c:pt idx="0">
                  <c:v>TEAM</c:v>
                </c:pt>
              </c:strCache>
            </c:strRef>
          </c:cat>
          <c:val>
            <c:numRef>
              <c:f>Graphs!$C$35</c:f>
              <c:numCache>
                <c:formatCode>0%</c:formatCode>
                <c:ptCount val="1"/>
                <c:pt idx="0">
                  <c:v>0</c:v>
                </c:pt>
              </c:numCache>
            </c:numRef>
          </c:val>
        </c:ser>
        <c:ser>
          <c:idx val="1"/>
          <c:order val="1"/>
          <c:tx>
            <c:strRef>
              <c:f>Graphs!$D$34</c:f>
              <c:strCache>
                <c:ptCount val="1"/>
                <c:pt idx="0">
                  <c:v>% Basic +</c:v>
                </c:pt>
              </c:strCache>
            </c:strRef>
          </c:tx>
          <c:spPr>
            <a:solidFill>
              <a:srgbClr val="FFFF00"/>
            </a:solidFill>
          </c:spPr>
          <c:invertIfNegative val="0"/>
          <c:cat>
            <c:strRef>
              <c:f>Graphs!$B$35</c:f>
              <c:strCache>
                <c:ptCount val="1"/>
                <c:pt idx="0">
                  <c:v>TEAM</c:v>
                </c:pt>
              </c:strCache>
            </c:strRef>
          </c:cat>
          <c:val>
            <c:numRef>
              <c:f>Graphs!$D$35</c:f>
              <c:numCache>
                <c:formatCode>0%</c:formatCode>
                <c:ptCount val="1"/>
                <c:pt idx="0">
                  <c:v>0</c:v>
                </c:pt>
              </c:numCache>
            </c:numRef>
          </c:val>
        </c:ser>
        <c:ser>
          <c:idx val="2"/>
          <c:order val="2"/>
          <c:tx>
            <c:strRef>
              <c:f>Graphs!$E$34</c:f>
              <c:strCache>
                <c:ptCount val="1"/>
                <c:pt idx="0">
                  <c:v>% Basic </c:v>
                </c:pt>
              </c:strCache>
            </c:strRef>
          </c:tx>
          <c:spPr>
            <a:solidFill>
              <a:srgbClr val="FFC000"/>
            </a:solidFill>
          </c:spPr>
          <c:invertIfNegative val="0"/>
          <c:cat>
            <c:strRef>
              <c:f>Graphs!$B$35</c:f>
              <c:strCache>
                <c:ptCount val="1"/>
                <c:pt idx="0">
                  <c:v>TEAM</c:v>
                </c:pt>
              </c:strCache>
            </c:strRef>
          </c:cat>
          <c:val>
            <c:numRef>
              <c:f>Graphs!$E$35</c:f>
              <c:numCache>
                <c:formatCode>0%</c:formatCode>
                <c:ptCount val="1"/>
                <c:pt idx="0">
                  <c:v>0</c:v>
                </c:pt>
              </c:numCache>
            </c:numRef>
          </c:val>
        </c:ser>
        <c:ser>
          <c:idx val="3"/>
          <c:order val="3"/>
          <c:tx>
            <c:strRef>
              <c:f>Graphs!$F$34</c:f>
              <c:strCache>
                <c:ptCount val="1"/>
                <c:pt idx="0">
                  <c:v>% Below Basic</c:v>
                </c:pt>
              </c:strCache>
            </c:strRef>
          </c:tx>
          <c:spPr>
            <a:solidFill>
              <a:srgbClr val="FF0000"/>
            </a:solidFill>
          </c:spPr>
          <c:invertIfNegative val="0"/>
          <c:cat>
            <c:strRef>
              <c:f>Graphs!$B$35</c:f>
              <c:strCache>
                <c:ptCount val="1"/>
                <c:pt idx="0">
                  <c:v>TEAM</c:v>
                </c:pt>
              </c:strCache>
            </c:strRef>
          </c:cat>
          <c:val>
            <c:numRef>
              <c:f>Graphs!$F$35</c:f>
              <c:numCache>
                <c:formatCode>0%</c:formatCode>
                <c:ptCount val="1"/>
                <c:pt idx="0">
                  <c:v>0</c:v>
                </c:pt>
              </c:numCache>
            </c:numRef>
          </c:val>
        </c:ser>
        <c:dLbls>
          <c:showLegendKey val="0"/>
          <c:showVal val="0"/>
          <c:showCatName val="0"/>
          <c:showSerName val="0"/>
          <c:showPercent val="0"/>
          <c:showBubbleSize val="0"/>
        </c:dLbls>
        <c:gapWidth val="150"/>
        <c:axId val="398991648"/>
        <c:axId val="398990864"/>
      </c:barChart>
      <c:catAx>
        <c:axId val="398991648"/>
        <c:scaling>
          <c:orientation val="minMax"/>
        </c:scaling>
        <c:delete val="0"/>
        <c:axPos val="b"/>
        <c:numFmt formatCode="General" sourceLinked="1"/>
        <c:majorTickMark val="out"/>
        <c:minorTickMark val="none"/>
        <c:tickLblPos val="nextTo"/>
        <c:crossAx val="398990864"/>
        <c:crosses val="autoZero"/>
        <c:auto val="1"/>
        <c:lblAlgn val="ctr"/>
        <c:lblOffset val="100"/>
        <c:noMultiLvlLbl val="0"/>
      </c:catAx>
      <c:valAx>
        <c:axId val="398990864"/>
        <c:scaling>
          <c:orientation val="minMax"/>
        </c:scaling>
        <c:delete val="0"/>
        <c:axPos val="l"/>
        <c:majorGridlines/>
        <c:numFmt formatCode="0%" sourceLinked="1"/>
        <c:majorTickMark val="out"/>
        <c:minorTickMark val="none"/>
        <c:tickLblPos val="nextTo"/>
        <c:crossAx val="398991648"/>
        <c:crosses val="autoZero"/>
        <c:crossBetween val="between"/>
      </c:valAx>
    </c:plotArea>
    <c:legend>
      <c:legendPos val="r"/>
      <c:layout>
        <c:manualLayout>
          <c:xMode val="edge"/>
          <c:yMode val="edge"/>
          <c:x val="0.80899085269036242"/>
          <c:y val="0.42388407283370988"/>
          <c:w val="0.1725054024119155"/>
          <c:h val="0.26253465156152356"/>
        </c:manualLayout>
      </c:layout>
      <c:overlay val="0"/>
    </c:legend>
    <c:plotVisOnly val="1"/>
    <c:dispBlanksAs val="gap"/>
    <c:showDLblsOverMax val="0"/>
  </c:chart>
  <c:printSettings>
    <c:headerFooter/>
    <c:pageMargins b="0.75000000000000588" l="0.70000000000000095" r="0.70000000000000095" t="0.75000000000000588" header="0.30000000000000032" footer="0.30000000000000032"/>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Graphs!$C$37</c:f>
          <c:strCache>
            <c:ptCount val="1"/>
            <c:pt idx="0">
              <c:v> </c:v>
            </c:pt>
          </c:strCache>
        </c:strRef>
      </c:tx>
      <c:overlay val="0"/>
      <c:spPr>
        <a:noFill/>
        <a:ln w="25400">
          <a:noFill/>
        </a:ln>
      </c:spPr>
      <c:txPr>
        <a:bodyPr/>
        <a:lstStyle/>
        <a:p>
          <a:pPr>
            <a:defRPr/>
          </a:pPr>
          <a:endParaRPr lang="en-US"/>
        </a:p>
      </c:txPr>
    </c:title>
    <c:autoTitleDeleted val="0"/>
    <c:plotArea>
      <c:layout>
        <c:manualLayout>
          <c:layoutTarget val="inner"/>
          <c:xMode val="edge"/>
          <c:yMode val="edge"/>
          <c:x val="9.6601280536042528E-2"/>
          <c:y val="0.15266236758439219"/>
          <c:w val="0.85819261009903292"/>
          <c:h val="0.53371736157514049"/>
        </c:manualLayout>
      </c:layout>
      <c:barChart>
        <c:barDir val="col"/>
        <c:grouping val="clustered"/>
        <c:varyColors val="0"/>
        <c:ser>
          <c:idx val="0"/>
          <c:order val="0"/>
          <c:tx>
            <c:strRef>
              <c:f>Graphs!$C$38</c:f>
              <c:strCache>
                <c:ptCount val="1"/>
                <c:pt idx="0">
                  <c:v>% A/P or higher Pre</c:v>
                </c:pt>
              </c:strCache>
            </c:strRef>
          </c:tx>
          <c:spPr>
            <a:solidFill>
              <a:srgbClr val="92D050"/>
            </a:solidFill>
          </c:spPr>
          <c:invertIfNegative val="0"/>
          <c:cat>
            <c:strRef>
              <c:f>Graphs!$B$39:$B$48</c:f>
              <c:strCache>
                <c:ptCount val="10"/>
                <c:pt idx="0">
                  <c:v>0</c:v>
                </c:pt>
                <c:pt idx="1">
                  <c:v>0</c:v>
                </c:pt>
                <c:pt idx="2">
                  <c:v>0</c:v>
                </c:pt>
                <c:pt idx="3">
                  <c:v>0</c:v>
                </c:pt>
                <c:pt idx="4">
                  <c:v>0</c:v>
                </c:pt>
                <c:pt idx="5">
                  <c:v>0</c:v>
                </c:pt>
                <c:pt idx="6">
                  <c:v>0</c:v>
                </c:pt>
                <c:pt idx="7">
                  <c:v>0</c:v>
                </c:pt>
                <c:pt idx="8">
                  <c:v>0</c:v>
                </c:pt>
                <c:pt idx="9">
                  <c:v>TEAM</c:v>
                </c:pt>
              </c:strCache>
            </c:strRef>
          </c:cat>
          <c:val>
            <c:numRef>
              <c:f>Graphs!$C$39:$C$48</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Graphs!$D$38</c:f>
              <c:strCache>
                <c:ptCount val="1"/>
                <c:pt idx="0">
                  <c:v>% A/P or higher Post</c:v>
                </c:pt>
              </c:strCache>
            </c:strRef>
          </c:tx>
          <c:spPr>
            <a:solidFill>
              <a:srgbClr val="00B050"/>
            </a:solidFill>
          </c:spPr>
          <c:invertIfNegative val="0"/>
          <c:cat>
            <c:strRef>
              <c:f>Graphs!$B$39:$B$48</c:f>
              <c:strCache>
                <c:ptCount val="10"/>
                <c:pt idx="0">
                  <c:v>0</c:v>
                </c:pt>
                <c:pt idx="1">
                  <c:v>0</c:v>
                </c:pt>
                <c:pt idx="2">
                  <c:v>0</c:v>
                </c:pt>
                <c:pt idx="3">
                  <c:v>0</c:v>
                </c:pt>
                <c:pt idx="4">
                  <c:v>0</c:v>
                </c:pt>
                <c:pt idx="5">
                  <c:v>0</c:v>
                </c:pt>
                <c:pt idx="6">
                  <c:v>0</c:v>
                </c:pt>
                <c:pt idx="7">
                  <c:v>0</c:v>
                </c:pt>
                <c:pt idx="8">
                  <c:v>0</c:v>
                </c:pt>
                <c:pt idx="9">
                  <c:v>TEAM</c:v>
                </c:pt>
              </c:strCache>
            </c:strRef>
          </c:cat>
          <c:val>
            <c:numRef>
              <c:f>Graphs!$D$39:$D$48</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Graphs!$E$38</c:f>
              <c:strCache>
                <c:ptCount val="1"/>
                <c:pt idx="0">
                  <c:v>% Basic + Pre</c:v>
                </c:pt>
              </c:strCache>
            </c:strRef>
          </c:tx>
          <c:spPr>
            <a:solidFill>
              <a:srgbClr val="FFFF99"/>
            </a:solidFill>
          </c:spPr>
          <c:invertIfNegative val="0"/>
          <c:cat>
            <c:strRef>
              <c:f>Graphs!$B$39:$B$48</c:f>
              <c:strCache>
                <c:ptCount val="10"/>
                <c:pt idx="0">
                  <c:v>0</c:v>
                </c:pt>
                <c:pt idx="1">
                  <c:v>0</c:v>
                </c:pt>
                <c:pt idx="2">
                  <c:v>0</c:v>
                </c:pt>
                <c:pt idx="3">
                  <c:v>0</c:v>
                </c:pt>
                <c:pt idx="4">
                  <c:v>0</c:v>
                </c:pt>
                <c:pt idx="5">
                  <c:v>0</c:v>
                </c:pt>
                <c:pt idx="6">
                  <c:v>0</c:v>
                </c:pt>
                <c:pt idx="7">
                  <c:v>0</c:v>
                </c:pt>
                <c:pt idx="8">
                  <c:v>0</c:v>
                </c:pt>
                <c:pt idx="9">
                  <c:v>TEAM</c:v>
                </c:pt>
              </c:strCache>
            </c:strRef>
          </c:cat>
          <c:val>
            <c:numRef>
              <c:f>Graphs!$E$39:$E$48</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Graphs!$F$38</c:f>
              <c:strCache>
                <c:ptCount val="1"/>
                <c:pt idx="0">
                  <c:v>% Basic + Post</c:v>
                </c:pt>
              </c:strCache>
            </c:strRef>
          </c:tx>
          <c:spPr>
            <a:solidFill>
              <a:srgbClr val="FFFF00"/>
            </a:solidFill>
          </c:spPr>
          <c:invertIfNegative val="0"/>
          <c:cat>
            <c:strRef>
              <c:f>Graphs!$B$39:$B$48</c:f>
              <c:strCache>
                <c:ptCount val="10"/>
                <c:pt idx="0">
                  <c:v>0</c:v>
                </c:pt>
                <c:pt idx="1">
                  <c:v>0</c:v>
                </c:pt>
                <c:pt idx="2">
                  <c:v>0</c:v>
                </c:pt>
                <c:pt idx="3">
                  <c:v>0</c:v>
                </c:pt>
                <c:pt idx="4">
                  <c:v>0</c:v>
                </c:pt>
                <c:pt idx="5">
                  <c:v>0</c:v>
                </c:pt>
                <c:pt idx="6">
                  <c:v>0</c:v>
                </c:pt>
                <c:pt idx="7">
                  <c:v>0</c:v>
                </c:pt>
                <c:pt idx="8">
                  <c:v>0</c:v>
                </c:pt>
                <c:pt idx="9">
                  <c:v>TEAM</c:v>
                </c:pt>
              </c:strCache>
            </c:strRef>
          </c:cat>
          <c:val>
            <c:numRef>
              <c:f>Graphs!$F$39:$F$48</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Graphs!$G$38</c:f>
              <c:strCache>
                <c:ptCount val="1"/>
                <c:pt idx="0">
                  <c:v>% Basic  Pre</c:v>
                </c:pt>
              </c:strCache>
            </c:strRef>
          </c:tx>
          <c:spPr>
            <a:solidFill>
              <a:schemeClr val="accent6">
                <a:lumMod val="75000"/>
              </a:schemeClr>
            </a:solidFill>
          </c:spPr>
          <c:invertIfNegative val="0"/>
          <c:cat>
            <c:strRef>
              <c:f>Graphs!$B$39:$B$48</c:f>
              <c:strCache>
                <c:ptCount val="10"/>
                <c:pt idx="0">
                  <c:v>0</c:v>
                </c:pt>
                <c:pt idx="1">
                  <c:v>0</c:v>
                </c:pt>
                <c:pt idx="2">
                  <c:v>0</c:v>
                </c:pt>
                <c:pt idx="3">
                  <c:v>0</c:v>
                </c:pt>
                <c:pt idx="4">
                  <c:v>0</c:v>
                </c:pt>
                <c:pt idx="5">
                  <c:v>0</c:v>
                </c:pt>
                <c:pt idx="6">
                  <c:v>0</c:v>
                </c:pt>
                <c:pt idx="7">
                  <c:v>0</c:v>
                </c:pt>
                <c:pt idx="8">
                  <c:v>0</c:v>
                </c:pt>
                <c:pt idx="9">
                  <c:v>TEAM</c:v>
                </c:pt>
              </c:strCache>
            </c:strRef>
          </c:cat>
          <c:val>
            <c:numRef>
              <c:f>Graphs!$G$39:$G$48</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Graphs!$H$38</c:f>
              <c:strCache>
                <c:ptCount val="1"/>
                <c:pt idx="0">
                  <c:v>% Basic  Post</c:v>
                </c:pt>
              </c:strCache>
            </c:strRef>
          </c:tx>
          <c:spPr>
            <a:solidFill>
              <a:srgbClr val="FFC000"/>
            </a:solidFill>
          </c:spPr>
          <c:invertIfNegative val="0"/>
          <c:cat>
            <c:strRef>
              <c:f>Graphs!$B$39:$B$48</c:f>
              <c:strCache>
                <c:ptCount val="10"/>
                <c:pt idx="0">
                  <c:v>0</c:v>
                </c:pt>
                <c:pt idx="1">
                  <c:v>0</c:v>
                </c:pt>
                <c:pt idx="2">
                  <c:v>0</c:v>
                </c:pt>
                <c:pt idx="3">
                  <c:v>0</c:v>
                </c:pt>
                <c:pt idx="4">
                  <c:v>0</c:v>
                </c:pt>
                <c:pt idx="5">
                  <c:v>0</c:v>
                </c:pt>
                <c:pt idx="6">
                  <c:v>0</c:v>
                </c:pt>
                <c:pt idx="7">
                  <c:v>0</c:v>
                </c:pt>
                <c:pt idx="8">
                  <c:v>0</c:v>
                </c:pt>
                <c:pt idx="9">
                  <c:v>TEAM</c:v>
                </c:pt>
              </c:strCache>
            </c:strRef>
          </c:cat>
          <c:val>
            <c:numRef>
              <c:f>Graphs!$H$39:$H$48</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6"/>
          <c:order val="6"/>
          <c:tx>
            <c:strRef>
              <c:f>Graphs!$I$38</c:f>
              <c:strCache>
                <c:ptCount val="1"/>
                <c:pt idx="0">
                  <c:v>% Below Basic Pre</c:v>
                </c:pt>
              </c:strCache>
            </c:strRef>
          </c:tx>
          <c:spPr>
            <a:solidFill>
              <a:srgbClr val="C00000"/>
            </a:solidFill>
          </c:spPr>
          <c:invertIfNegative val="0"/>
          <c:cat>
            <c:strRef>
              <c:f>Graphs!$B$39:$B$48</c:f>
              <c:strCache>
                <c:ptCount val="10"/>
                <c:pt idx="0">
                  <c:v>0</c:v>
                </c:pt>
                <c:pt idx="1">
                  <c:v>0</c:v>
                </c:pt>
                <c:pt idx="2">
                  <c:v>0</c:v>
                </c:pt>
                <c:pt idx="3">
                  <c:v>0</c:v>
                </c:pt>
                <c:pt idx="4">
                  <c:v>0</c:v>
                </c:pt>
                <c:pt idx="5">
                  <c:v>0</c:v>
                </c:pt>
                <c:pt idx="6">
                  <c:v>0</c:v>
                </c:pt>
                <c:pt idx="7">
                  <c:v>0</c:v>
                </c:pt>
                <c:pt idx="8">
                  <c:v>0</c:v>
                </c:pt>
                <c:pt idx="9">
                  <c:v>TEAM</c:v>
                </c:pt>
              </c:strCache>
            </c:strRef>
          </c:cat>
          <c:val>
            <c:numRef>
              <c:f>Graphs!$I$39:$I$48</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7"/>
          <c:order val="7"/>
          <c:tx>
            <c:strRef>
              <c:f>Graphs!$J$38</c:f>
              <c:strCache>
                <c:ptCount val="1"/>
                <c:pt idx="0">
                  <c:v>% Below Basic Post</c:v>
                </c:pt>
              </c:strCache>
            </c:strRef>
          </c:tx>
          <c:spPr>
            <a:solidFill>
              <a:srgbClr val="FF0000"/>
            </a:solidFill>
          </c:spPr>
          <c:invertIfNegative val="0"/>
          <c:cat>
            <c:strRef>
              <c:f>Graphs!$B$39:$B$48</c:f>
              <c:strCache>
                <c:ptCount val="10"/>
                <c:pt idx="0">
                  <c:v>0</c:v>
                </c:pt>
                <c:pt idx="1">
                  <c:v>0</c:v>
                </c:pt>
                <c:pt idx="2">
                  <c:v>0</c:v>
                </c:pt>
                <c:pt idx="3">
                  <c:v>0</c:v>
                </c:pt>
                <c:pt idx="4">
                  <c:v>0</c:v>
                </c:pt>
                <c:pt idx="5">
                  <c:v>0</c:v>
                </c:pt>
                <c:pt idx="6">
                  <c:v>0</c:v>
                </c:pt>
                <c:pt idx="7">
                  <c:v>0</c:v>
                </c:pt>
                <c:pt idx="8">
                  <c:v>0</c:v>
                </c:pt>
                <c:pt idx="9">
                  <c:v>TEAM</c:v>
                </c:pt>
              </c:strCache>
            </c:strRef>
          </c:cat>
          <c:val>
            <c:numRef>
              <c:f>Graphs!$J$39:$J$48</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150"/>
        <c:axId val="401535632"/>
        <c:axId val="401537592"/>
      </c:barChart>
      <c:catAx>
        <c:axId val="401535632"/>
        <c:scaling>
          <c:orientation val="minMax"/>
        </c:scaling>
        <c:delete val="0"/>
        <c:axPos val="b"/>
        <c:numFmt formatCode="General" sourceLinked="1"/>
        <c:majorTickMark val="none"/>
        <c:minorTickMark val="none"/>
        <c:tickLblPos val="nextTo"/>
        <c:crossAx val="401537592"/>
        <c:crosses val="autoZero"/>
        <c:auto val="1"/>
        <c:lblAlgn val="ctr"/>
        <c:lblOffset val="100"/>
        <c:noMultiLvlLbl val="0"/>
      </c:catAx>
      <c:valAx>
        <c:axId val="401537592"/>
        <c:scaling>
          <c:orientation val="minMax"/>
        </c:scaling>
        <c:delete val="0"/>
        <c:axPos val="l"/>
        <c:majorGridlines/>
        <c:numFmt formatCode="0%" sourceLinked="1"/>
        <c:majorTickMark val="none"/>
        <c:minorTickMark val="none"/>
        <c:tickLblPos val="nextTo"/>
        <c:crossAx val="401535632"/>
        <c:crosses val="autoZero"/>
        <c:crossBetween val="between"/>
      </c:valAx>
    </c:plotArea>
    <c:legend>
      <c:legendPos val="r"/>
      <c:layout>
        <c:manualLayout>
          <c:xMode val="edge"/>
          <c:yMode val="edge"/>
          <c:x val="0.17341073091795167"/>
          <c:y val="0.80163043478260865"/>
          <c:w val="0.69942328136907173"/>
          <c:h val="0.17391304347826086"/>
        </c:manualLayout>
      </c:layout>
      <c:overlay val="0"/>
    </c:legend>
    <c:plotVisOnly val="1"/>
    <c:dispBlanksAs val="gap"/>
    <c:showDLblsOverMax val="0"/>
  </c:chart>
  <c:printSettings>
    <c:headerFooter/>
    <c:pageMargins b="0.75000000000000588" l="0.70000000000000095" r="0.70000000000000095" t="0.75000000000000588" header="0.30000000000000032" footer="0.3000000000000003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Graphs!$C$37</c:f>
          <c:strCache>
            <c:ptCount val="1"/>
            <c:pt idx="0">
              <c:v> </c:v>
            </c:pt>
          </c:strCache>
        </c:strRef>
      </c:tx>
      <c:overlay val="0"/>
      <c:spPr>
        <a:noFill/>
        <a:ln w="25400">
          <a:noFill/>
        </a:ln>
      </c:spPr>
      <c:txPr>
        <a:bodyPr/>
        <a:lstStyle/>
        <a:p>
          <a:pPr>
            <a:defRPr/>
          </a:pPr>
          <a:endParaRPr lang="en-US"/>
        </a:p>
      </c:txPr>
    </c:title>
    <c:autoTitleDeleted val="0"/>
    <c:plotArea>
      <c:layout/>
      <c:barChart>
        <c:barDir val="col"/>
        <c:grouping val="clustered"/>
        <c:varyColors val="0"/>
        <c:ser>
          <c:idx val="0"/>
          <c:order val="0"/>
          <c:tx>
            <c:strRef>
              <c:f>Graphs!$B$51</c:f>
              <c:strCache>
                <c:ptCount val="1"/>
                <c:pt idx="0">
                  <c:v>Pre</c:v>
                </c:pt>
              </c:strCache>
            </c:strRef>
          </c:tx>
          <c:invertIfNegative val="0"/>
          <c:cat>
            <c:strRef>
              <c:f>Graphs!$C$50:$F$50</c:f>
              <c:strCache>
                <c:ptCount val="4"/>
                <c:pt idx="0">
                  <c:v>% A/P or higher</c:v>
                </c:pt>
                <c:pt idx="1">
                  <c:v>% Basic +</c:v>
                </c:pt>
                <c:pt idx="2">
                  <c:v>% Basic </c:v>
                </c:pt>
                <c:pt idx="3">
                  <c:v>% Below Basic</c:v>
                </c:pt>
              </c:strCache>
            </c:strRef>
          </c:cat>
          <c:val>
            <c:numRef>
              <c:f>Graphs!$C$51:$F$51</c:f>
              <c:numCache>
                <c:formatCode>0%</c:formatCode>
                <c:ptCount val="4"/>
                <c:pt idx="0">
                  <c:v>0</c:v>
                </c:pt>
                <c:pt idx="1">
                  <c:v>0</c:v>
                </c:pt>
                <c:pt idx="2">
                  <c:v>0</c:v>
                </c:pt>
                <c:pt idx="3">
                  <c:v>0</c:v>
                </c:pt>
              </c:numCache>
            </c:numRef>
          </c:val>
        </c:ser>
        <c:ser>
          <c:idx val="1"/>
          <c:order val="1"/>
          <c:tx>
            <c:strRef>
              <c:f>Graphs!$B$52</c:f>
              <c:strCache>
                <c:ptCount val="1"/>
                <c:pt idx="0">
                  <c:v>Post</c:v>
                </c:pt>
              </c:strCache>
            </c:strRef>
          </c:tx>
          <c:invertIfNegative val="0"/>
          <c:cat>
            <c:strRef>
              <c:f>Graphs!$C$50:$F$50</c:f>
              <c:strCache>
                <c:ptCount val="4"/>
                <c:pt idx="0">
                  <c:v>% A/P or higher</c:v>
                </c:pt>
                <c:pt idx="1">
                  <c:v>% Basic +</c:v>
                </c:pt>
                <c:pt idx="2">
                  <c:v>% Basic </c:v>
                </c:pt>
                <c:pt idx="3">
                  <c:v>% Below Basic</c:v>
                </c:pt>
              </c:strCache>
            </c:strRef>
          </c:cat>
          <c:val>
            <c:numRef>
              <c:f>Graphs!$C$52:$F$52</c:f>
              <c:numCache>
                <c:formatCode>0%</c:formatCode>
                <c:ptCount val="4"/>
                <c:pt idx="0">
                  <c:v>0</c:v>
                </c:pt>
                <c:pt idx="1">
                  <c:v>0</c:v>
                </c:pt>
                <c:pt idx="2">
                  <c:v>0</c:v>
                </c:pt>
                <c:pt idx="3">
                  <c:v>0</c:v>
                </c:pt>
              </c:numCache>
            </c:numRef>
          </c:val>
        </c:ser>
        <c:dLbls>
          <c:showLegendKey val="0"/>
          <c:showVal val="0"/>
          <c:showCatName val="0"/>
          <c:showSerName val="0"/>
          <c:showPercent val="0"/>
          <c:showBubbleSize val="0"/>
        </c:dLbls>
        <c:gapWidth val="150"/>
        <c:axId val="401534848"/>
        <c:axId val="401535240"/>
      </c:barChart>
      <c:catAx>
        <c:axId val="401534848"/>
        <c:scaling>
          <c:orientation val="minMax"/>
        </c:scaling>
        <c:delete val="0"/>
        <c:axPos val="b"/>
        <c:numFmt formatCode="General" sourceLinked="1"/>
        <c:majorTickMark val="out"/>
        <c:minorTickMark val="none"/>
        <c:tickLblPos val="nextTo"/>
        <c:crossAx val="401535240"/>
        <c:crosses val="autoZero"/>
        <c:auto val="1"/>
        <c:lblAlgn val="ctr"/>
        <c:lblOffset val="100"/>
        <c:noMultiLvlLbl val="0"/>
      </c:catAx>
      <c:valAx>
        <c:axId val="401535240"/>
        <c:scaling>
          <c:orientation val="minMax"/>
        </c:scaling>
        <c:delete val="0"/>
        <c:axPos val="l"/>
        <c:majorGridlines/>
        <c:numFmt formatCode="0%" sourceLinked="1"/>
        <c:majorTickMark val="out"/>
        <c:minorTickMark val="none"/>
        <c:tickLblPos val="nextTo"/>
        <c:crossAx val="401534848"/>
        <c:crosses val="autoZero"/>
        <c:crossBetween val="between"/>
      </c:valAx>
    </c:plotArea>
    <c:legend>
      <c:legendPos val="r"/>
      <c:layout>
        <c:manualLayout>
          <c:xMode val="edge"/>
          <c:yMode val="edge"/>
          <c:x val="0.89226932282025262"/>
          <c:y val="0.43710561759621602"/>
          <c:w val="9.319257371678194E-2"/>
          <c:h val="0.13031720276160477"/>
        </c:manualLayout>
      </c:layout>
      <c:overlay val="0"/>
    </c:legend>
    <c:plotVisOnly val="1"/>
    <c:dispBlanksAs val="gap"/>
    <c:showDLblsOverMax val="0"/>
  </c:chart>
  <c:printSettings>
    <c:headerFooter/>
    <c:pageMargins b="0.75000000000000588" l="0.70000000000000095" r="0.70000000000000095" t="0.75000000000000588" header="0.30000000000000032" footer="0.30000000000000032"/>
    <c:pageSetup orientation="landscape"/>
  </c:printSettings>
</c:chartSpace>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15</xdr:col>
          <xdr:colOff>0</xdr:colOff>
          <xdr:row>1</xdr:row>
          <xdr:rowOff>57150</xdr:rowOff>
        </xdr:from>
        <xdr:to>
          <xdr:col>16</xdr:col>
          <xdr:colOff>533400</xdr:colOff>
          <xdr:row>2</xdr:row>
          <xdr:rowOff>114300</xdr:rowOff>
        </xdr:to>
        <xdr:sp macro="" textlink="">
          <xdr:nvSpPr>
            <xdr:cNvPr id="11266" name="Button 2" hidden="1">
              <a:extLst>
                <a:ext uri="{63B3BB69-23CF-44E3-9099-C40C66FF867C}">
                  <a14:compatExt spid="_x0000_s1126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Print Cover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0</xdr:colOff>
          <xdr:row>3</xdr:row>
          <xdr:rowOff>9525</xdr:rowOff>
        </xdr:from>
        <xdr:to>
          <xdr:col>16</xdr:col>
          <xdr:colOff>533400</xdr:colOff>
          <xdr:row>4</xdr:row>
          <xdr:rowOff>76200</xdr:rowOff>
        </xdr:to>
        <xdr:sp macro="" textlink="">
          <xdr:nvSpPr>
            <xdr:cNvPr id="11267" name="Button 3" hidden="1">
              <a:extLst>
                <a:ext uri="{63B3BB69-23CF-44E3-9099-C40C66FF867C}">
                  <a14:compatExt spid="_x0000_s1126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Print Minutes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0</xdr:colOff>
          <xdr:row>5</xdr:row>
          <xdr:rowOff>9525</xdr:rowOff>
        </xdr:from>
        <xdr:to>
          <xdr:col>16</xdr:col>
          <xdr:colOff>533400</xdr:colOff>
          <xdr:row>6</xdr:row>
          <xdr:rowOff>76200</xdr:rowOff>
        </xdr:to>
        <xdr:sp macro="" textlink="">
          <xdr:nvSpPr>
            <xdr:cNvPr id="11268" name="Button 4" hidden="1">
              <a:extLst>
                <a:ext uri="{63B3BB69-23CF-44E3-9099-C40C66FF867C}">
                  <a14:compatExt spid="_x0000_s1126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Print Minutes 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9525</xdr:rowOff>
        </xdr:from>
        <xdr:to>
          <xdr:col>16</xdr:col>
          <xdr:colOff>533400</xdr:colOff>
          <xdr:row>8</xdr:row>
          <xdr:rowOff>76200</xdr:rowOff>
        </xdr:to>
        <xdr:sp macro="" textlink="">
          <xdr:nvSpPr>
            <xdr:cNvPr id="11269" name="Button 5" hidden="1">
              <a:extLst>
                <a:ext uri="{63B3BB69-23CF-44E3-9099-C40C66FF867C}">
                  <a14:compatExt spid="_x0000_s1126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Print Graphs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390525</xdr:colOff>
      <xdr:row>4</xdr:row>
      <xdr:rowOff>66675</xdr:rowOff>
    </xdr:from>
    <xdr:to>
      <xdr:col>18</xdr:col>
      <xdr:colOff>371475</xdr:colOff>
      <xdr:row>23</xdr:row>
      <xdr:rowOff>85725</xdr:rowOff>
    </xdr:to>
    <xdr:graphicFrame macro="">
      <xdr:nvGraphicFramePr>
        <xdr:cNvPr id="1536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438150</xdr:colOff>
      <xdr:row>24</xdr:row>
      <xdr:rowOff>123825</xdr:rowOff>
    </xdr:from>
    <xdr:to>
      <xdr:col>18</xdr:col>
      <xdr:colOff>390525</xdr:colOff>
      <xdr:row>42</xdr:row>
      <xdr:rowOff>171450</xdr:rowOff>
    </xdr:to>
    <xdr:graphicFrame macro="">
      <xdr:nvGraphicFramePr>
        <xdr:cNvPr id="1536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9525</xdr:colOff>
      <xdr:row>4</xdr:row>
      <xdr:rowOff>66675</xdr:rowOff>
    </xdr:from>
    <xdr:to>
      <xdr:col>26</xdr:col>
      <xdr:colOff>523875</xdr:colOff>
      <xdr:row>23</xdr:row>
      <xdr:rowOff>85725</xdr:rowOff>
    </xdr:to>
    <xdr:graphicFrame macro="">
      <xdr:nvGraphicFramePr>
        <xdr:cNvPr id="15363"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9525</xdr:colOff>
      <xdr:row>24</xdr:row>
      <xdr:rowOff>123825</xdr:rowOff>
    </xdr:from>
    <xdr:to>
      <xdr:col>26</xdr:col>
      <xdr:colOff>542925</xdr:colOff>
      <xdr:row>42</xdr:row>
      <xdr:rowOff>180975</xdr:rowOff>
    </xdr:to>
    <xdr:graphicFrame macro="">
      <xdr:nvGraphicFramePr>
        <xdr:cNvPr id="15364"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447675</xdr:colOff>
      <xdr:row>44</xdr:row>
      <xdr:rowOff>152400</xdr:rowOff>
    </xdr:from>
    <xdr:to>
      <xdr:col>18</xdr:col>
      <xdr:colOff>381000</xdr:colOff>
      <xdr:row>63</xdr:row>
      <xdr:rowOff>38100</xdr:rowOff>
    </xdr:to>
    <xdr:graphicFrame macro="">
      <xdr:nvGraphicFramePr>
        <xdr:cNvPr id="15365"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xdr:col>
      <xdr:colOff>9525</xdr:colOff>
      <xdr:row>44</xdr:row>
      <xdr:rowOff>152400</xdr:rowOff>
    </xdr:from>
    <xdr:to>
      <xdr:col>26</xdr:col>
      <xdr:colOff>542925</xdr:colOff>
      <xdr:row>63</xdr:row>
      <xdr:rowOff>38100</xdr:rowOff>
    </xdr:to>
    <xdr:graphicFrame macro="">
      <xdr:nvGraphicFramePr>
        <xdr:cNvPr id="15366"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1</xdr:row>
          <xdr:rowOff>0</xdr:rowOff>
        </xdr:from>
        <xdr:to>
          <xdr:col>2</xdr:col>
          <xdr:colOff>581025</xdr:colOff>
          <xdr:row>2</xdr:row>
          <xdr:rowOff>28575</xdr:rowOff>
        </xdr:to>
        <xdr:sp macro="" textlink="">
          <xdr:nvSpPr>
            <xdr:cNvPr id="9217" name="Button 1" hidden="1">
              <a:extLst>
                <a:ext uri="{63B3BB69-23CF-44E3-9099-C40C66FF867C}">
                  <a14:compatExt spid="_x0000_s921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Unprotect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5</xdr:row>
          <xdr:rowOff>0</xdr:rowOff>
        </xdr:from>
        <xdr:to>
          <xdr:col>2</xdr:col>
          <xdr:colOff>571500</xdr:colOff>
          <xdr:row>6</xdr:row>
          <xdr:rowOff>9525</xdr:rowOff>
        </xdr:to>
        <xdr:sp macro="" textlink="">
          <xdr:nvSpPr>
            <xdr:cNvPr id="9218" name="Button 2" hidden="1">
              <a:extLst>
                <a:ext uri="{63B3BB69-23CF-44E3-9099-C40C66FF867C}">
                  <a14:compatExt spid="_x0000_s921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Copy and Paste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0</xdr:rowOff>
        </xdr:from>
        <xdr:to>
          <xdr:col>2</xdr:col>
          <xdr:colOff>561975</xdr:colOff>
          <xdr:row>8</xdr:row>
          <xdr:rowOff>19050</xdr:rowOff>
        </xdr:to>
        <xdr:sp macro="" textlink="">
          <xdr:nvSpPr>
            <xdr:cNvPr id="9219" name="Button 3" hidden="1">
              <a:extLst>
                <a:ext uri="{63B3BB69-23CF-44E3-9099-C40C66FF867C}">
                  <a14:compatExt spid="_x0000_s921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Fix Teacher Names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3</xdr:row>
          <xdr:rowOff>0</xdr:rowOff>
        </xdr:from>
        <xdr:to>
          <xdr:col>2</xdr:col>
          <xdr:colOff>581025</xdr:colOff>
          <xdr:row>4</xdr:row>
          <xdr:rowOff>28575</xdr:rowOff>
        </xdr:to>
        <xdr:sp macro="" textlink="">
          <xdr:nvSpPr>
            <xdr:cNvPr id="9220" name="Button 4" hidden="1">
              <a:extLst>
                <a:ext uri="{63B3BB69-23CF-44E3-9099-C40C66FF867C}">
                  <a14:compatExt spid="_x0000_s922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Protect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9</xdr:row>
          <xdr:rowOff>0</xdr:rowOff>
        </xdr:from>
        <xdr:to>
          <xdr:col>2</xdr:col>
          <xdr:colOff>590550</xdr:colOff>
          <xdr:row>10</xdr:row>
          <xdr:rowOff>47625</xdr:rowOff>
        </xdr:to>
        <xdr:sp macro="" textlink="">
          <xdr:nvSpPr>
            <xdr:cNvPr id="9221" name="Button 5" hidden="1">
              <a:extLst>
                <a:ext uri="{63B3BB69-23CF-44E3-9099-C40C66FF867C}">
                  <a14:compatExt spid="_x0000_s922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Fix Student Names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1</xdr:row>
          <xdr:rowOff>9525</xdr:rowOff>
        </xdr:from>
        <xdr:to>
          <xdr:col>5</xdr:col>
          <xdr:colOff>600075</xdr:colOff>
          <xdr:row>2</xdr:row>
          <xdr:rowOff>28575</xdr:rowOff>
        </xdr:to>
        <xdr:sp macro="" textlink="">
          <xdr:nvSpPr>
            <xdr:cNvPr id="9223" name="Button 7" hidden="1">
              <a:extLst>
                <a:ext uri="{63B3BB69-23CF-44E3-9099-C40C66FF867C}">
                  <a14:compatExt spid="_x0000_s922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Clear All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3</xdr:row>
          <xdr:rowOff>0</xdr:rowOff>
        </xdr:from>
        <xdr:to>
          <xdr:col>6</xdr:col>
          <xdr:colOff>9525</xdr:colOff>
          <xdr:row>4</xdr:row>
          <xdr:rowOff>19050</xdr:rowOff>
        </xdr:to>
        <xdr:sp macro="" textlink="">
          <xdr:nvSpPr>
            <xdr:cNvPr id="9224" name="Button 8" hidden="1">
              <a:extLst>
                <a:ext uri="{63B3BB69-23CF-44E3-9099-C40C66FF867C}">
                  <a14:compatExt spid="_x0000_s922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Enter Test Data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600075</xdr:colOff>
          <xdr:row>5</xdr:row>
          <xdr:rowOff>19050</xdr:rowOff>
        </xdr:from>
        <xdr:to>
          <xdr:col>6</xdr:col>
          <xdr:colOff>0</xdr:colOff>
          <xdr:row>6</xdr:row>
          <xdr:rowOff>47625</xdr:rowOff>
        </xdr:to>
        <xdr:sp macro="" textlink="">
          <xdr:nvSpPr>
            <xdr:cNvPr id="9225" name="Button 9" hidden="1">
              <a:extLst>
                <a:ext uri="{63B3BB69-23CF-44E3-9099-C40C66FF867C}">
                  <a14:compatExt spid="_x0000_s922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Enter Cover Info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600075</xdr:colOff>
          <xdr:row>6</xdr:row>
          <xdr:rowOff>180975</xdr:rowOff>
        </xdr:from>
        <xdr:to>
          <xdr:col>6</xdr:col>
          <xdr:colOff>0</xdr:colOff>
          <xdr:row>8</xdr:row>
          <xdr:rowOff>19050</xdr:rowOff>
        </xdr:to>
        <xdr:sp macro="" textlink="">
          <xdr:nvSpPr>
            <xdr:cNvPr id="9228" name="Button 12" hidden="1">
              <a:extLst>
                <a:ext uri="{63B3BB69-23CF-44E3-9099-C40C66FF867C}">
                  <a14:compatExt spid="_x0000_s922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Enter Goal Info</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omments" Target="../comments3.xml"/><Relationship Id="rId3" Type="http://schemas.openxmlformats.org/officeDocument/2006/relationships/vmlDrawing" Target="../drawings/vmlDrawing4.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T24"/>
  <sheetViews>
    <sheetView showGridLines="0" tabSelected="1" zoomScaleNormal="80" workbookViewId="0">
      <selection activeCell="J16" sqref="J16"/>
    </sheetView>
  </sheetViews>
  <sheetFormatPr defaultColWidth="9.140625" defaultRowHeight="15" x14ac:dyDescent="0.25"/>
  <cols>
    <col min="1" max="4" width="9.140625" style="7"/>
    <col min="5" max="5" width="20.28515625" style="7" customWidth="1"/>
    <col min="6" max="9" width="9.140625" style="7"/>
    <col min="10" max="10" width="10.42578125" style="7" bestFit="1" customWidth="1"/>
    <col min="11" max="11" width="17.85546875" style="7" customWidth="1"/>
    <col min="12" max="12" width="13.42578125" style="7" bestFit="1" customWidth="1"/>
    <col min="13" max="13" width="9.140625" style="7"/>
    <col min="14" max="15" width="8.85546875"/>
    <col min="16" max="16" width="9.140625" style="7"/>
    <col min="17" max="20" width="9.140625" style="3"/>
    <col min="21" max="16384" width="9.140625" style="7"/>
  </cols>
  <sheetData>
    <row r="1" spans="3:19" ht="15.75" thickBot="1" x14ac:dyDescent="0.3"/>
    <row r="2" spans="3:19" ht="19.5" thickBot="1" x14ac:dyDescent="0.35">
      <c r="C2" s="8" t="s">
        <v>3</v>
      </c>
      <c r="D2" s="189" t="s">
        <v>284</v>
      </c>
      <c r="E2" s="190"/>
      <c r="F2" s="9"/>
      <c r="G2" s="9"/>
      <c r="H2" s="9"/>
      <c r="I2" s="8" t="s">
        <v>4</v>
      </c>
      <c r="J2" s="186"/>
      <c r="K2" s="187"/>
      <c r="L2" s="12" t="s">
        <v>65</v>
      </c>
    </row>
    <row r="3" spans="3:19" ht="19.5" thickBot="1" x14ac:dyDescent="0.35">
      <c r="C3" s="8" t="s">
        <v>2</v>
      </c>
      <c r="D3" s="191"/>
      <c r="E3" s="192"/>
      <c r="F3" s="9"/>
      <c r="G3" s="9"/>
      <c r="H3" s="9"/>
      <c r="I3" s="8" t="s">
        <v>5</v>
      </c>
      <c r="J3" s="199"/>
      <c r="K3" s="199"/>
      <c r="L3" s="67"/>
    </row>
    <row r="4" spans="3:19" ht="18.75" x14ac:dyDescent="0.3">
      <c r="C4" s="15" t="s">
        <v>7</v>
      </c>
      <c r="D4" s="193"/>
      <c r="E4" s="194"/>
      <c r="F4" s="9"/>
      <c r="G4" s="9"/>
      <c r="H4" s="9"/>
      <c r="I4" s="8" t="s">
        <v>6</v>
      </c>
      <c r="J4" s="199"/>
      <c r="K4" s="199"/>
      <c r="L4" s="67"/>
      <c r="S4" s="3" t="str">
        <f t="shared" ref="S4:S13" si="0">D4&amp;", "</f>
        <v xml:space="preserve">, </v>
      </c>
    </row>
    <row r="5" spans="3:19" ht="18.75" x14ac:dyDescent="0.3">
      <c r="C5" s="15" t="s">
        <v>8</v>
      </c>
      <c r="D5" s="195"/>
      <c r="E5" s="196"/>
      <c r="F5" s="9"/>
      <c r="G5" s="9"/>
      <c r="H5" s="9"/>
      <c r="I5" s="9"/>
      <c r="J5" s="9"/>
      <c r="K5" s="9"/>
      <c r="S5" s="3" t="str">
        <f t="shared" si="0"/>
        <v xml:space="preserve">, </v>
      </c>
    </row>
    <row r="6" spans="3:19" ht="18.75" x14ac:dyDescent="0.3">
      <c r="C6" s="15" t="s">
        <v>9</v>
      </c>
      <c r="D6" s="195"/>
      <c r="E6" s="196"/>
      <c r="F6" s="9"/>
      <c r="G6" s="9"/>
      <c r="H6" s="9"/>
      <c r="I6" s="9"/>
      <c r="J6" s="9"/>
      <c r="K6" s="9"/>
      <c r="S6" s="3" t="str">
        <f t="shared" si="0"/>
        <v xml:space="preserve">, </v>
      </c>
    </row>
    <row r="7" spans="3:19" ht="18.75" x14ac:dyDescent="0.3">
      <c r="C7" s="15" t="s">
        <v>10</v>
      </c>
      <c r="D7" s="195"/>
      <c r="E7" s="196"/>
      <c r="F7" s="9"/>
      <c r="G7" s="9"/>
      <c r="H7" s="9"/>
      <c r="S7" s="3" t="str">
        <f t="shared" si="0"/>
        <v xml:space="preserve">, </v>
      </c>
    </row>
    <row r="8" spans="3:19" ht="18.75" x14ac:dyDescent="0.3">
      <c r="C8" s="15" t="s">
        <v>11</v>
      </c>
      <c r="D8" s="195"/>
      <c r="E8" s="196"/>
      <c r="F8" s="9"/>
      <c r="G8" s="9"/>
      <c r="H8" s="9"/>
      <c r="S8" s="3" t="str">
        <f t="shared" si="0"/>
        <v xml:space="preserve">, </v>
      </c>
    </row>
    <row r="9" spans="3:19" ht="18.75" x14ac:dyDescent="0.3">
      <c r="C9" s="15" t="s">
        <v>12</v>
      </c>
      <c r="D9" s="195"/>
      <c r="E9" s="196"/>
      <c r="F9" s="9"/>
      <c r="G9" s="9"/>
      <c r="H9" s="9"/>
      <c r="S9" s="3" t="str">
        <f t="shared" si="0"/>
        <v xml:space="preserve">, </v>
      </c>
    </row>
    <row r="10" spans="3:19" ht="18.75" x14ac:dyDescent="0.3">
      <c r="C10" s="15" t="s">
        <v>251</v>
      </c>
      <c r="D10" s="195"/>
      <c r="E10" s="196"/>
      <c r="F10" s="24"/>
      <c r="G10" s="9"/>
      <c r="H10" s="9"/>
      <c r="S10" s="3" t="str">
        <f t="shared" si="0"/>
        <v xml:space="preserve">, </v>
      </c>
    </row>
    <row r="11" spans="3:19" ht="19.5" thickBot="1" x14ac:dyDescent="0.35">
      <c r="C11" s="15" t="s">
        <v>252</v>
      </c>
      <c r="D11" s="195"/>
      <c r="E11" s="196"/>
      <c r="F11" s="24"/>
      <c r="G11" s="9"/>
      <c r="H11" s="9"/>
      <c r="I11" s="10"/>
      <c r="J11" s="12" t="s">
        <v>254</v>
      </c>
      <c r="K11" s="174" t="s">
        <v>255</v>
      </c>
      <c r="L11" s="174"/>
      <c r="M11" s="174"/>
      <c r="N11" s="174" t="s">
        <v>256</v>
      </c>
      <c r="O11" s="174"/>
      <c r="P11" s="174"/>
      <c r="S11" s="3" t="str">
        <f t="shared" si="0"/>
        <v xml:space="preserve">, </v>
      </c>
    </row>
    <row r="12" spans="3:19" ht="19.5" thickBot="1" x14ac:dyDescent="0.35">
      <c r="C12" s="23" t="s">
        <v>285</v>
      </c>
      <c r="D12" s="200"/>
      <c r="E12" s="201"/>
      <c r="F12" s="24"/>
      <c r="G12" s="9"/>
      <c r="H12" s="9"/>
      <c r="I12" s="8" t="s">
        <v>14</v>
      </c>
      <c r="J12" s="46"/>
      <c r="K12" s="202"/>
      <c r="L12" s="202"/>
      <c r="M12" s="202"/>
      <c r="N12" s="177"/>
      <c r="O12" s="178"/>
      <c r="P12" s="179"/>
      <c r="S12" s="3" t="str">
        <f t="shared" si="0"/>
        <v xml:space="preserve">, </v>
      </c>
    </row>
    <row r="13" spans="3:19" ht="18.75" x14ac:dyDescent="0.3">
      <c r="C13" s="23"/>
      <c r="D13" s="197"/>
      <c r="E13" s="197"/>
      <c r="F13" s="24"/>
      <c r="G13" s="9"/>
      <c r="H13" s="9"/>
      <c r="I13" s="8" t="s">
        <v>15</v>
      </c>
      <c r="J13" s="47"/>
      <c r="K13" s="175" t="s">
        <v>276</v>
      </c>
      <c r="L13" s="175"/>
      <c r="M13" s="175"/>
      <c r="N13" s="180" t="s">
        <v>282</v>
      </c>
      <c r="O13" s="181"/>
      <c r="P13" s="182"/>
      <c r="Q13" s="3" t="str">
        <f>"% " &amp;N13&amp; " or higher"</f>
        <v>% A/P or higher</v>
      </c>
      <c r="S13" s="3" t="str">
        <f t="shared" si="0"/>
        <v xml:space="preserve">, </v>
      </c>
    </row>
    <row r="14" spans="3:19" ht="18.75" x14ac:dyDescent="0.3">
      <c r="C14" s="23"/>
      <c r="D14" s="25"/>
      <c r="E14" s="25"/>
      <c r="F14" s="24"/>
      <c r="G14" s="9"/>
      <c r="H14" s="9"/>
      <c r="I14" s="8" t="s">
        <v>16</v>
      </c>
      <c r="J14" s="47"/>
      <c r="K14" s="175" t="s">
        <v>277</v>
      </c>
      <c r="L14" s="175"/>
      <c r="M14" s="175"/>
      <c r="N14" s="180" t="s">
        <v>280</v>
      </c>
      <c r="O14" s="181"/>
      <c r="P14" s="182"/>
      <c r="Q14" s="3" t="str">
        <f>"% " &amp;N14</f>
        <v>% Basic +</v>
      </c>
    </row>
    <row r="15" spans="3:19" ht="18" x14ac:dyDescent="0.35">
      <c r="C15" s="23"/>
      <c r="D15" s="25"/>
      <c r="E15" s="25"/>
      <c r="F15" s="24"/>
      <c r="G15" s="9"/>
      <c r="H15" s="9"/>
      <c r="I15" s="8" t="s">
        <v>75</v>
      </c>
      <c r="J15" s="47"/>
      <c r="K15" s="175" t="s">
        <v>278</v>
      </c>
      <c r="L15" s="175"/>
      <c r="M15" s="175"/>
      <c r="N15" s="180" t="s">
        <v>283</v>
      </c>
      <c r="O15" s="181"/>
      <c r="P15" s="182"/>
      <c r="Q15" s="3" t="str">
        <f>"% " &amp;N15</f>
        <v xml:space="preserve">% Basic </v>
      </c>
    </row>
    <row r="16" spans="3:19" ht="18.600000000000001" thickBot="1" x14ac:dyDescent="0.4">
      <c r="C16" s="23"/>
      <c r="D16" s="25"/>
      <c r="E16" s="25"/>
      <c r="F16" s="24"/>
      <c r="G16" s="9"/>
      <c r="H16" s="9"/>
      <c r="I16" s="8" t="s">
        <v>221</v>
      </c>
      <c r="J16" s="48"/>
      <c r="K16" s="176" t="s">
        <v>279</v>
      </c>
      <c r="L16" s="176"/>
      <c r="M16" s="176"/>
      <c r="N16" s="183" t="s">
        <v>281</v>
      </c>
      <c r="O16" s="184"/>
      <c r="P16" s="185"/>
      <c r="Q16" s="3" t="str">
        <f>"% " &amp;N16</f>
        <v>% Below Basic</v>
      </c>
    </row>
    <row r="17" spans="2:20" ht="18" x14ac:dyDescent="0.35">
      <c r="C17" s="23"/>
      <c r="D17" s="197"/>
      <c r="E17" s="197"/>
      <c r="F17" s="24"/>
      <c r="G17" s="9"/>
      <c r="H17" s="9"/>
      <c r="S17" s="3" t="str">
        <f>D17&amp;", "</f>
        <v xml:space="preserve">, </v>
      </c>
    </row>
    <row r="18" spans="2:20" ht="18" x14ac:dyDescent="0.35">
      <c r="C18" s="23"/>
      <c r="D18" s="197"/>
      <c r="E18" s="197"/>
      <c r="F18" s="24"/>
      <c r="G18" s="9"/>
      <c r="H18" s="9"/>
      <c r="I18" s="9"/>
      <c r="J18" s="9"/>
      <c r="K18" s="9"/>
      <c r="S18" s="3" t="str">
        <f>D18&amp;", "</f>
        <v xml:space="preserve">, </v>
      </c>
    </row>
    <row r="19" spans="2:20" ht="18" x14ac:dyDescent="0.35">
      <c r="C19" s="16"/>
      <c r="S19" s="3" t="str">
        <f>CONCATENATE(S4,S5,S6,S7,S8,S9,S10,S11,S12,S13,S17,S18)</f>
        <v xml:space="preserve">, , , , , , , , , , , , </v>
      </c>
    </row>
    <row r="20" spans="2:20" ht="18" x14ac:dyDescent="0.35">
      <c r="I20" s="8" t="s">
        <v>64</v>
      </c>
      <c r="J20" s="14"/>
      <c r="K20" s="11"/>
    </row>
    <row r="21" spans="2:20" ht="14.45" x14ac:dyDescent="0.3">
      <c r="S21" s="3">
        <f>LEN(S19)</f>
        <v>24</v>
      </c>
      <c r="T21" s="3">
        <f>2*(12-(COUNTA(D4:E18)))+2</f>
        <v>26</v>
      </c>
    </row>
    <row r="22" spans="2:20" ht="45.75" customHeight="1" x14ac:dyDescent="0.25">
      <c r="B22" s="198" t="s">
        <v>61</v>
      </c>
      <c r="C22" s="198"/>
      <c r="D22" s="188" t="s">
        <v>62</v>
      </c>
      <c r="E22" s="188"/>
      <c r="F22" s="188"/>
      <c r="G22" s="188"/>
      <c r="H22" s="188"/>
      <c r="I22" s="188"/>
      <c r="J22" s="188"/>
      <c r="K22" s="188"/>
      <c r="S22" s="3" t="str">
        <f>IF(T21&gt;S21,"",LEFT(S19,S21-T21))</f>
        <v/>
      </c>
    </row>
    <row r="23" spans="2:20" ht="50.25" customHeight="1" x14ac:dyDescent="0.25">
      <c r="B23" s="198"/>
      <c r="C23" s="198"/>
      <c r="D23" s="188" t="s">
        <v>253</v>
      </c>
      <c r="E23" s="188"/>
      <c r="F23" s="188"/>
      <c r="G23" s="188"/>
      <c r="H23" s="188"/>
      <c r="I23" s="188"/>
      <c r="J23" s="188"/>
      <c r="K23" s="188"/>
    </row>
    <row r="24" spans="2:20" ht="45.75" customHeight="1" x14ac:dyDescent="0.25">
      <c r="D24" s="188" t="s">
        <v>63</v>
      </c>
      <c r="E24" s="188"/>
      <c r="F24" s="188"/>
      <c r="G24" s="188"/>
      <c r="H24" s="188"/>
      <c r="I24" s="188"/>
      <c r="J24" s="188"/>
      <c r="K24" s="188"/>
      <c r="Q24" s="7" t="s">
        <v>275</v>
      </c>
    </row>
  </sheetData>
  <sheetProtection sheet="1" objects="1" scenarios="1" selectLockedCells="1" autoFilter="0"/>
  <protectedRanges>
    <protectedRange sqref="J20" name="MINIMUM"/>
    <protectedRange sqref="C4:C12" name="TEACHER LINKS"/>
    <protectedRange sqref="J2:L4" name="ASSESSMENT 1 AND 2"/>
  </protectedRanges>
  <mergeCells count="33">
    <mergeCell ref="D24:K24"/>
    <mergeCell ref="D8:E8"/>
    <mergeCell ref="D9:E9"/>
    <mergeCell ref="D10:E10"/>
    <mergeCell ref="D13:E13"/>
    <mergeCell ref="D11:E11"/>
    <mergeCell ref="K12:M12"/>
    <mergeCell ref="B22:C23"/>
    <mergeCell ref="J3:K3"/>
    <mergeCell ref="J4:K4"/>
    <mergeCell ref="K11:M11"/>
    <mergeCell ref="D23:K23"/>
    <mergeCell ref="D12:E12"/>
    <mergeCell ref="J2:K2"/>
    <mergeCell ref="D22:K22"/>
    <mergeCell ref="D2:E2"/>
    <mergeCell ref="D3:E3"/>
    <mergeCell ref="D4:E4"/>
    <mergeCell ref="D5:E5"/>
    <mergeCell ref="D6:E6"/>
    <mergeCell ref="D7:E7"/>
    <mergeCell ref="D17:E17"/>
    <mergeCell ref="D18:E18"/>
    <mergeCell ref="N11:P11"/>
    <mergeCell ref="K14:M14"/>
    <mergeCell ref="K15:M15"/>
    <mergeCell ref="K16:M16"/>
    <mergeCell ref="K13:M13"/>
    <mergeCell ref="N12:P12"/>
    <mergeCell ref="N13:P13"/>
    <mergeCell ref="N14:P14"/>
    <mergeCell ref="N15:P15"/>
    <mergeCell ref="N16:P16"/>
  </mergeCells>
  <phoneticPr fontId="21" type="noConversion"/>
  <hyperlinks>
    <hyperlink ref="C4" location="Tchr1!C15" display="Teacher 1:"/>
    <hyperlink ref="C5" location="Tchr2!C15" display="Teacher 2:"/>
    <hyperlink ref="C6" location="Tchr3!C15" display="Teacher 3:"/>
    <hyperlink ref="C7" location="Tchr4!C15" display="Teacher 4:"/>
    <hyperlink ref="C8" location="Tchr5!C15" display="Teacher 5:"/>
    <hyperlink ref="C9:C11" location="Tchr5!C15" display="Teacher 5:"/>
    <hyperlink ref="C11" location="Tchr8!C15" display="Teacher 8:"/>
    <hyperlink ref="C10" location="Tchr7!C15" display="Teacher 7:"/>
    <hyperlink ref="C9" location="Tchr6!C15" display="Teacher 6:"/>
    <hyperlink ref="C12" location="Tchr9!C15" display="Teacher 9"/>
  </hyperlinks>
  <printOptions horizontalCentered="1" verticalCentered="1"/>
  <pageMargins left="0.7" right="0.7" top="0.75" bottom="0.75" header="0.3" footer="0.3"/>
  <pageSetup scale="67" orientation="landscape"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1266" r:id="rId4" name="Button 2">
              <controlPr defaultSize="0" print="0" autoFill="0" autoPict="0" macro="[0]!print_cover">
                <anchor moveWithCells="1" sizeWithCells="1">
                  <from>
                    <xdr:col>15</xdr:col>
                    <xdr:colOff>0</xdr:colOff>
                    <xdr:row>1</xdr:row>
                    <xdr:rowOff>57150</xdr:rowOff>
                  </from>
                  <to>
                    <xdr:col>16</xdr:col>
                    <xdr:colOff>533400</xdr:colOff>
                    <xdr:row>2</xdr:row>
                    <xdr:rowOff>114300</xdr:rowOff>
                  </to>
                </anchor>
              </controlPr>
            </control>
          </mc:Choice>
        </mc:AlternateContent>
        <mc:AlternateContent xmlns:mc="http://schemas.openxmlformats.org/markup-compatibility/2006">
          <mc:Choice Requires="x14">
            <control shapeId="11267" r:id="rId5" name="Button 3">
              <controlPr defaultSize="0" print="0" autoFill="0" autoPict="0" macro="[0]!print_minutes1">
                <anchor moveWithCells="1" sizeWithCells="1">
                  <from>
                    <xdr:col>15</xdr:col>
                    <xdr:colOff>0</xdr:colOff>
                    <xdr:row>3</xdr:row>
                    <xdr:rowOff>9525</xdr:rowOff>
                  </from>
                  <to>
                    <xdr:col>16</xdr:col>
                    <xdr:colOff>533400</xdr:colOff>
                    <xdr:row>4</xdr:row>
                    <xdr:rowOff>76200</xdr:rowOff>
                  </to>
                </anchor>
              </controlPr>
            </control>
          </mc:Choice>
        </mc:AlternateContent>
        <mc:AlternateContent xmlns:mc="http://schemas.openxmlformats.org/markup-compatibility/2006">
          <mc:Choice Requires="x14">
            <control shapeId="11268" r:id="rId6" name="Button 4">
              <controlPr defaultSize="0" print="0" autoFill="0" autoPict="0" macro="[0]!print_minutes2">
                <anchor moveWithCells="1" sizeWithCells="1">
                  <from>
                    <xdr:col>15</xdr:col>
                    <xdr:colOff>0</xdr:colOff>
                    <xdr:row>5</xdr:row>
                    <xdr:rowOff>9525</xdr:rowOff>
                  </from>
                  <to>
                    <xdr:col>16</xdr:col>
                    <xdr:colOff>533400</xdr:colOff>
                    <xdr:row>6</xdr:row>
                    <xdr:rowOff>76200</xdr:rowOff>
                  </to>
                </anchor>
              </controlPr>
            </control>
          </mc:Choice>
        </mc:AlternateContent>
        <mc:AlternateContent xmlns:mc="http://schemas.openxmlformats.org/markup-compatibility/2006">
          <mc:Choice Requires="x14">
            <control shapeId="11269" r:id="rId7" name="Button 5">
              <controlPr defaultSize="0" print="0" autoFill="0" autoPict="0" macro="[0]!print_Graphs">
                <anchor moveWithCells="1" sizeWithCells="1">
                  <from>
                    <xdr:col>15</xdr:col>
                    <xdr:colOff>0</xdr:colOff>
                    <xdr:row>7</xdr:row>
                    <xdr:rowOff>9525</xdr:rowOff>
                  </from>
                  <to>
                    <xdr:col>16</xdr:col>
                    <xdr:colOff>533400</xdr:colOff>
                    <xdr:row>8</xdr:row>
                    <xdr:rowOff>76200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R189"/>
  <sheetViews>
    <sheetView showGridLines="0" workbookViewId="0"/>
  </sheetViews>
  <sheetFormatPr defaultRowHeight="15" x14ac:dyDescent="0.25"/>
  <cols>
    <col min="2" max="2" width="12.7109375" customWidth="1"/>
    <col min="3" max="3" width="15.85546875" bestFit="1" customWidth="1"/>
    <col min="4" max="4" width="25.7109375" customWidth="1"/>
    <col min="5" max="6" width="15.7109375" style="1" customWidth="1"/>
    <col min="7" max="7" width="9.140625" style="1"/>
    <col min="8" max="8" width="12.85546875" hidden="1" customWidth="1"/>
    <col min="9" max="9" width="0" hidden="1" customWidth="1"/>
    <col min="10" max="10" width="10" hidden="1" customWidth="1"/>
    <col min="11" max="17" width="0" hidden="1" customWidth="1"/>
  </cols>
  <sheetData>
    <row r="1" spans="2:18" ht="18.75" x14ac:dyDescent="0.3">
      <c r="E1" s="65" t="s">
        <v>13</v>
      </c>
      <c r="F1" s="65" t="str">
        <f>IF(Cover!D9="","",Cover!D9)</f>
        <v/>
      </c>
      <c r="H1" t="s">
        <v>276</v>
      </c>
      <c r="I1" t="str">
        <f>IF(E5=0,"None",LEFT(I12,I13-2))</f>
        <v>None</v>
      </c>
      <c r="K1" t="s">
        <v>21</v>
      </c>
      <c r="L1">
        <f>Cover!J12</f>
        <v>0</v>
      </c>
      <c r="M1" t="s">
        <v>276</v>
      </c>
      <c r="N1" t="str">
        <f>IF(F5=0,"None",LEFT(M12,M13-2))</f>
        <v>None</v>
      </c>
    </row>
    <row r="2" spans="2:18" ht="15.75" thickBot="1" x14ac:dyDescent="0.3">
      <c r="E2" s="66" t="str">
        <f>IF(Cover!L3="","",Cover!L3)</f>
        <v/>
      </c>
      <c r="F2" s="66" t="str">
        <f>IF(Cover!L4="","",Cover!L4)</f>
        <v/>
      </c>
      <c r="H2" t="s">
        <v>292</v>
      </c>
      <c r="I2" t="str">
        <f>IF(E7=0,"None",LEFT(J12,J13-2))</f>
        <v>None</v>
      </c>
      <c r="K2" t="s">
        <v>276</v>
      </c>
      <c r="L2">
        <f>Cover!J13</f>
        <v>0</v>
      </c>
      <c r="M2" t="s">
        <v>292</v>
      </c>
      <c r="N2" t="str">
        <f>IF(F7=0,"None",LEFT(N12,N13-2))</f>
        <v>None</v>
      </c>
    </row>
    <row r="3" spans="2:18" ht="15.75" thickBot="1" x14ac:dyDescent="0.3">
      <c r="B3" s="302"/>
      <c r="C3" s="303"/>
      <c r="D3" s="303"/>
      <c r="E3" s="77" t="str">
        <f>E14</f>
        <v/>
      </c>
      <c r="F3" s="79" t="str">
        <f>F14</f>
        <v/>
      </c>
      <c r="G3" s="83" t="s">
        <v>24</v>
      </c>
      <c r="H3" t="s">
        <v>293</v>
      </c>
      <c r="I3" t="str">
        <f>IF(E9=0,"None",LEFT(K12,K13-2))</f>
        <v>None</v>
      </c>
      <c r="K3" t="s">
        <v>22</v>
      </c>
      <c r="L3">
        <f>Cover!J14</f>
        <v>0</v>
      </c>
      <c r="M3" t="s">
        <v>293</v>
      </c>
      <c r="N3" t="str">
        <f>IF(F9=0,"None",LEFT(O12,O13-2))</f>
        <v>None</v>
      </c>
    </row>
    <row r="4" spans="2:18" ht="15.75" thickBot="1" x14ac:dyDescent="0.3">
      <c r="B4" s="304" t="s">
        <v>23</v>
      </c>
      <c r="C4" s="305"/>
      <c r="D4" s="305"/>
      <c r="E4" s="78">
        <f>COUNT(E15:E189)</f>
        <v>0</v>
      </c>
      <c r="F4" s="80">
        <f>COUNT(F15:F189)</f>
        <v>0</v>
      </c>
      <c r="G4" s="84">
        <f>F4-E4</f>
        <v>0</v>
      </c>
      <c r="H4" t="s">
        <v>294</v>
      </c>
      <c r="I4" t="str">
        <f>IF(E11=0,"None",LEFT(L12,L13-2))</f>
        <v>None</v>
      </c>
      <c r="K4" t="s">
        <v>104</v>
      </c>
      <c r="L4">
        <f>Cover!J15</f>
        <v>0</v>
      </c>
      <c r="M4" t="s">
        <v>286</v>
      </c>
      <c r="N4" t="str">
        <f>IF(F11=0,"None",LEFT(P12,P13-2))</f>
        <v>None</v>
      </c>
    </row>
    <row r="5" spans="2:18" x14ac:dyDescent="0.25">
      <c r="B5" s="306" t="str">
        <f>"Number "&amp;Cover!$K$13&amp;"  (&gt;=" &amp; Cover!$J$13 &amp; ")"</f>
        <v>Number Proficient  (&gt;=)</v>
      </c>
      <c r="C5" s="307"/>
      <c r="D5" s="307"/>
      <c r="E5" s="68">
        <f>COUNTIF(E15:E189,"&gt;="&amp;L2)</f>
        <v>0</v>
      </c>
      <c r="F5" s="81">
        <f>COUNTIF(F15:F189,"&gt;="&amp;K5)</f>
        <v>0</v>
      </c>
      <c r="G5" s="85">
        <f>F5-E5</f>
        <v>0</v>
      </c>
      <c r="K5" t="s">
        <v>286</v>
      </c>
      <c r="L5">
        <f>Cover!J16</f>
        <v>0</v>
      </c>
    </row>
    <row r="6" spans="2:18" ht="15.75" thickBot="1" x14ac:dyDescent="0.3">
      <c r="B6" s="300" t="str">
        <f>"Percent "&amp;Cover!$K$13&amp;"  (&gt;=" &amp; Cover!$J$13 &amp; ")"</f>
        <v>Percent Proficient  (&gt;=)</v>
      </c>
      <c r="C6" s="301"/>
      <c r="D6" s="301"/>
      <c r="E6" s="69">
        <f>IF(E4=0,0,E5/E4)</f>
        <v>0</v>
      </c>
      <c r="F6" s="82">
        <f>IF(F4=0,0,F5/F4)</f>
        <v>0</v>
      </c>
      <c r="G6" s="86">
        <f t="shared" ref="G6:G12" si="0">F6-E6</f>
        <v>0</v>
      </c>
    </row>
    <row r="7" spans="2:18" x14ac:dyDescent="0.25">
      <c r="B7" s="306" t="str">
        <f>"Number "&amp;Cover!$K$14&amp;" (Between " &amp; Cover!$J$14 &amp; " &amp; " &amp; Cover!$J$13-1 &amp; ")"</f>
        <v>Number Close to Proficiency (Between  &amp; -1)</v>
      </c>
      <c r="C7" s="307"/>
      <c r="D7" s="307"/>
      <c r="E7" s="68">
        <f>COUNTIF(E$15:E$189,"&gt;="&amp;$L$3)-COUNTIF(E$15:E$189,"&gt;="&amp;$L$2)</f>
        <v>0</v>
      </c>
      <c r="F7" s="81">
        <f>COUNTIF(F$15:F$189,"&gt;="&amp;$K$6)-COUNTIF(F$15:F$189,"&gt;="&amp;$K$5)</f>
        <v>0</v>
      </c>
      <c r="G7" s="85">
        <f t="shared" si="0"/>
        <v>0</v>
      </c>
      <c r="I7" t="str">
        <f t="shared" ref="I7:P7" si="1">CONCATENATE(I15,I16,I17,I18,I19,I20,I21,I22,I23,I24,I25,I26,I27,I28,I29,I30,I31,I32,I33,I34,I35,I36,I37,I38,I39,I40,I41,I42,I43,I44)</f>
        <v/>
      </c>
      <c r="J7" t="str">
        <f t="shared" si="1"/>
        <v/>
      </c>
      <c r="K7" t="str">
        <f t="shared" si="1"/>
        <v/>
      </c>
      <c r="L7" t="str">
        <f t="shared" si="1"/>
        <v/>
      </c>
      <c r="M7" t="str">
        <f t="shared" si="1"/>
        <v/>
      </c>
      <c r="N7" t="str">
        <f t="shared" si="1"/>
        <v/>
      </c>
      <c r="O7" t="str">
        <f t="shared" si="1"/>
        <v/>
      </c>
      <c r="P7" t="str">
        <f t="shared" si="1"/>
        <v/>
      </c>
    </row>
    <row r="8" spans="2:18" ht="15.75" thickBot="1" x14ac:dyDescent="0.3">
      <c r="B8" s="300" t="str">
        <f>"Percent "&amp;Cover!$K$14&amp;" (Between " &amp; Cover!$J$14 &amp; " &amp; " &amp; Cover!$J$13-1 &amp; ")"</f>
        <v>Percent Close to Proficiency (Between  &amp; -1)</v>
      </c>
      <c r="C8" s="301"/>
      <c r="D8" s="301"/>
      <c r="E8" s="69">
        <f>IF(E4=0,0,E7/E4)</f>
        <v>0</v>
      </c>
      <c r="F8" s="82">
        <f>IF(F4=0,0,F7/F4)</f>
        <v>0</v>
      </c>
      <c r="G8" s="86">
        <f t="shared" si="0"/>
        <v>0</v>
      </c>
      <c r="I8" t="str">
        <f t="shared" ref="I8:P8" si="2">CONCATENATE(I45,I46,I47,I48,I49,I50,I51,I52,I53,I54,I55,I56,I57,I58,I59,I60,I61,I62,I63,I64,I65,I66,I67,I68,I69,I70,I71,I72,I73,I74)</f>
        <v/>
      </c>
      <c r="J8" t="str">
        <f t="shared" si="2"/>
        <v/>
      </c>
      <c r="K8" t="str">
        <f t="shared" si="2"/>
        <v/>
      </c>
      <c r="L8" t="str">
        <f t="shared" si="2"/>
        <v/>
      </c>
      <c r="M8" t="str">
        <f t="shared" si="2"/>
        <v/>
      </c>
      <c r="N8" t="str">
        <f t="shared" si="2"/>
        <v/>
      </c>
      <c r="O8" t="str">
        <f t="shared" si="2"/>
        <v/>
      </c>
      <c r="P8" t="str">
        <f t="shared" si="2"/>
        <v/>
      </c>
    </row>
    <row r="9" spans="2:18" x14ac:dyDescent="0.25">
      <c r="B9" s="306" t="str">
        <f>"Number "&amp;Cover!$K$15&amp;" (Between " &amp; Cover!$J$15 &amp; " &amp; " &amp; Cover!$J$14-1 &amp; ")"</f>
        <v>Number Far to Go likely to be Proficient (Between  &amp; -1)</v>
      </c>
      <c r="C9" s="307"/>
      <c r="D9" s="307"/>
      <c r="E9" s="68">
        <f>COUNTIF(E$15:E$189,"&gt;="&amp;$L$3)-COUNTIF(E$15:E$189,"&gt;="&amp;$L$3)</f>
        <v>0</v>
      </c>
      <c r="F9" s="81">
        <f>COUNTIF(F$15:F$189,"&gt;="&amp;$K$7)-COUNTIF(F$15:F$189,"&gt;="&amp;$K$6)</f>
        <v>0</v>
      </c>
      <c r="G9" s="87">
        <f t="shared" si="0"/>
        <v>0</v>
      </c>
      <c r="I9" s="71" t="str">
        <f t="shared" ref="I9:P9" si="3">CONCATENATE(I75,I76,I77,I78,I79,I80,I81,I82,I83,I84,I85,I86,I87,I88,I89,I90,I91,I92,I93,I94,I95,I96,I97,I98,I99,I100,I101,I102,I103,I104)</f>
        <v/>
      </c>
      <c r="J9" t="str">
        <f t="shared" si="3"/>
        <v/>
      </c>
      <c r="K9" t="str">
        <f t="shared" si="3"/>
        <v/>
      </c>
      <c r="L9" t="str">
        <f t="shared" si="3"/>
        <v/>
      </c>
      <c r="M9" t="str">
        <f t="shared" si="3"/>
        <v/>
      </c>
      <c r="N9" t="str">
        <f t="shared" si="3"/>
        <v/>
      </c>
      <c r="O9" t="str">
        <f t="shared" si="3"/>
        <v/>
      </c>
      <c r="P9" t="str">
        <f t="shared" si="3"/>
        <v/>
      </c>
    </row>
    <row r="10" spans="2:18" ht="15.75" thickBot="1" x14ac:dyDescent="0.3">
      <c r="B10" s="300" t="str">
        <f>"Percent "&amp;Cover!$K$15&amp;" (Between " &amp; Cover!$J$15 &amp; " &amp; " &amp; Cover!$J$14-1 &amp; ")"</f>
        <v>Percent Far to Go likely to be Proficient (Between  &amp; -1)</v>
      </c>
      <c r="C10" s="301"/>
      <c r="D10" s="301"/>
      <c r="E10" s="69">
        <f>IF(E4=0,0,E9/E4)</f>
        <v>0</v>
      </c>
      <c r="F10" s="82">
        <f>IF(F4=0,0,F9/F4)</f>
        <v>0</v>
      </c>
      <c r="G10" s="86">
        <f t="shared" si="0"/>
        <v>0</v>
      </c>
      <c r="I10" t="str">
        <f t="shared" ref="I10:P10" si="4">CONCATENATE(I105,I106,I107,I108,I109,I110,I111,I112,I113,I114,I115,I116,I117,I118,I119,I120,I121,I122,I123,I124,I125,I126,I127,I128,I129,I130,I131,I132,I133,I134)</f>
        <v/>
      </c>
      <c r="J10" t="str">
        <f t="shared" si="4"/>
        <v/>
      </c>
      <c r="K10" t="str">
        <f t="shared" si="4"/>
        <v/>
      </c>
      <c r="L10" t="str">
        <f t="shared" si="4"/>
        <v/>
      </c>
      <c r="M10" t="str">
        <f t="shared" si="4"/>
        <v/>
      </c>
      <c r="N10" t="str">
        <f t="shared" si="4"/>
        <v/>
      </c>
      <c r="O10" t="str">
        <f t="shared" si="4"/>
        <v/>
      </c>
      <c r="P10" t="str">
        <f t="shared" si="4"/>
        <v/>
      </c>
    </row>
    <row r="11" spans="2:18" x14ac:dyDescent="0.25">
      <c r="B11" s="306" t="str">
        <f>"Number "&amp;Cover!$K$16&amp;" (Between " &amp; Cover!$J$16 &amp; " &amp; " &amp; Cover!$J$15-1 &amp; ")"</f>
        <v>Number Far to Go Not likely to be Proficient (Between  &amp; -1)</v>
      </c>
      <c r="C11" s="307"/>
      <c r="D11" s="307"/>
      <c r="E11" s="68">
        <f>COUNTIF(E$15:E$189,"&lt;"&amp;$L$4)</f>
        <v>0</v>
      </c>
      <c r="F11" s="81">
        <f>COUNTIF(F$15:F$189,"&lt;"&amp;$K$7)</f>
        <v>0</v>
      </c>
      <c r="G11" s="87">
        <f t="shared" si="0"/>
        <v>0</v>
      </c>
      <c r="I11" t="str">
        <f t="shared" ref="I11:P11" si="5">CONCATENATE(I135,I136,I137,I138,I139,I140,I141,I142,I143,I144,I145,I146,I147,I148,I149,I150,I151,I152,I153,I154,I155,I156,I157,I158,I159,I160,I161,I162,I163,I164)</f>
        <v/>
      </c>
      <c r="J11" t="str">
        <f t="shared" si="5"/>
        <v/>
      </c>
      <c r="K11" t="str">
        <f t="shared" si="5"/>
        <v/>
      </c>
      <c r="L11" t="str">
        <f t="shared" si="5"/>
        <v/>
      </c>
      <c r="M11" t="str">
        <f t="shared" si="5"/>
        <v/>
      </c>
      <c r="N11" t="str">
        <f t="shared" si="5"/>
        <v/>
      </c>
      <c r="O11" t="str">
        <f t="shared" si="5"/>
        <v/>
      </c>
      <c r="P11" t="str">
        <f t="shared" si="5"/>
        <v/>
      </c>
    </row>
    <row r="12" spans="2:18" ht="15.75" thickBot="1" x14ac:dyDescent="0.3">
      <c r="B12" s="300" t="str">
        <f>"Percent "&amp;Cover!$K$16&amp;" (Between " &amp; Cover!$J$16 &amp; " &amp; " &amp; Cover!$J$15-1 &amp; ")"</f>
        <v>Percent Far to Go Not likely to be Proficient (Between  &amp; -1)</v>
      </c>
      <c r="C12" s="301"/>
      <c r="D12" s="301"/>
      <c r="E12" s="69">
        <f>IF(E4=0,0,E11/E4)</f>
        <v>0</v>
      </c>
      <c r="F12" s="82">
        <f>IF(F4=0,0,F11/F4)</f>
        <v>0</v>
      </c>
      <c r="G12" s="86">
        <f t="shared" si="0"/>
        <v>0</v>
      </c>
      <c r="I12" s="76" t="str">
        <f t="shared" ref="I12:P12" si="6">CONCATENATE(I7,I8,I9,I10,I11)</f>
        <v/>
      </c>
      <c r="J12" s="76" t="str">
        <f t="shared" si="6"/>
        <v/>
      </c>
      <c r="K12" s="76" t="str">
        <f t="shared" si="6"/>
        <v/>
      </c>
      <c r="L12" s="76" t="str">
        <f t="shared" si="6"/>
        <v/>
      </c>
      <c r="M12" s="76" t="str">
        <f t="shared" si="6"/>
        <v/>
      </c>
      <c r="N12" s="76" t="str">
        <f t="shared" si="6"/>
        <v/>
      </c>
      <c r="O12" t="str">
        <f t="shared" si="6"/>
        <v/>
      </c>
      <c r="P12" t="str">
        <f t="shared" si="6"/>
        <v/>
      </c>
    </row>
    <row r="13" spans="2:18" ht="15.75" thickBot="1" x14ac:dyDescent="0.3">
      <c r="I13">
        <f t="shared" ref="I13:P13" si="7">LEN(I12)</f>
        <v>0</v>
      </c>
      <c r="J13">
        <f t="shared" si="7"/>
        <v>0</v>
      </c>
      <c r="K13">
        <f t="shared" si="7"/>
        <v>0</v>
      </c>
      <c r="L13">
        <f t="shared" si="7"/>
        <v>0</v>
      </c>
      <c r="M13">
        <f t="shared" si="7"/>
        <v>0</v>
      </c>
      <c r="N13">
        <f t="shared" si="7"/>
        <v>0</v>
      </c>
      <c r="O13">
        <f t="shared" si="7"/>
        <v>0</v>
      </c>
      <c r="P13">
        <f t="shared" si="7"/>
        <v>0</v>
      </c>
    </row>
    <row r="14" spans="2:18" ht="54" customHeight="1" thickBot="1" x14ac:dyDescent="0.3">
      <c r="B14" s="93" t="s">
        <v>258</v>
      </c>
      <c r="C14" s="94" t="s">
        <v>1</v>
      </c>
      <c r="D14" s="95" t="s">
        <v>0</v>
      </c>
      <c r="E14" s="96" t="str">
        <f>IF(Cover!J3="","",Cover!J3)</f>
        <v/>
      </c>
      <c r="F14" s="96" t="str">
        <f>IF(Cover!J4="","",Cover!J4)</f>
        <v/>
      </c>
      <c r="G14" s="97" t="s">
        <v>20</v>
      </c>
      <c r="I14" s="64" t="s">
        <v>287</v>
      </c>
      <c r="J14" s="64" t="s">
        <v>76</v>
      </c>
      <c r="K14" s="70" t="s">
        <v>289</v>
      </c>
      <c r="L14" s="64" t="s">
        <v>290</v>
      </c>
      <c r="M14" s="64" t="s">
        <v>288</v>
      </c>
      <c r="N14" s="64" t="s">
        <v>102</v>
      </c>
      <c r="O14" t="s">
        <v>103</v>
      </c>
      <c r="P14" t="s">
        <v>291</v>
      </c>
      <c r="R14" s="164" t="s">
        <v>74</v>
      </c>
    </row>
    <row r="15" spans="2:18" ht="15.75" thickBot="1" x14ac:dyDescent="0.3">
      <c r="B15" s="61"/>
      <c r="C15" s="62"/>
      <c r="D15" s="154"/>
      <c r="E15" s="62"/>
      <c r="F15" s="62"/>
      <c r="G15" s="63" t="str">
        <f>IF(F15="","",F15-E15)</f>
        <v/>
      </c>
      <c r="I15" s="2" t="str">
        <f t="shared" ref="I15:I46" si="8">IF($E15="","",IF($E15&gt;=$L$2,$D15&amp;", ",""))</f>
        <v/>
      </c>
      <c r="J15" s="2" t="str">
        <f t="shared" ref="J15:J46" si="9">IF(E15&gt;=$L$2,"",IF(E15&gt;=$L$3,($D15&amp;", "),""))</f>
        <v/>
      </c>
      <c r="K15" s="2" t="str">
        <f t="shared" ref="K15:K46" si="10">IF(E15&gt;=$L$3,"",IF(E15&gt;=$L$4,($D15&amp;", "),""))</f>
        <v/>
      </c>
      <c r="L15" s="2" t="str">
        <f t="shared" ref="L15:L46" si="11">IF($E15="","",IF($E15&lt;$L$4,$D15&amp;", ",""))</f>
        <v/>
      </c>
      <c r="M15" s="2" t="str">
        <f t="shared" ref="M15:M46" si="12">IF($F15="","",IF($F15&gt;=$L$2,$D15&amp;", ",""))</f>
        <v/>
      </c>
      <c r="N15" s="2" t="str">
        <f t="shared" ref="N15:N46" si="13">IF(F15&gt;=$L$2,"",IF(F15&gt;=$L$3,($D15&amp;", "),""))</f>
        <v/>
      </c>
      <c r="O15" t="str">
        <f t="shared" ref="O15:O46" si="14">IF(F15&gt;=$L$3,"",IF(F15&gt;=$L$4,($D15&amp;", "),""))</f>
        <v/>
      </c>
      <c r="P15" t="str">
        <f t="shared" ref="P15:P46" si="15">IF($F15="","",IF($F15&lt;$L$4,$D15&amp;", ",""))</f>
        <v/>
      </c>
    </row>
    <row r="16" spans="2:18" ht="15.75" thickBot="1" x14ac:dyDescent="0.3">
      <c r="B16" s="61"/>
      <c r="C16" s="92"/>
      <c r="D16" s="154"/>
      <c r="E16" s="92"/>
      <c r="F16" s="92"/>
      <c r="G16" s="98" t="str">
        <f t="shared" ref="G16:G79" si="16">IF(F16="","",F16-E16)</f>
        <v/>
      </c>
      <c r="I16" s="2" t="str">
        <f t="shared" si="8"/>
        <v/>
      </c>
      <c r="J16" s="2" t="str">
        <f t="shared" si="9"/>
        <v/>
      </c>
      <c r="K16" s="2" t="str">
        <f t="shared" si="10"/>
        <v/>
      </c>
      <c r="L16" s="2" t="str">
        <f t="shared" si="11"/>
        <v/>
      </c>
      <c r="M16" s="2" t="str">
        <f t="shared" si="12"/>
        <v/>
      </c>
      <c r="N16" s="2" t="str">
        <f t="shared" si="13"/>
        <v/>
      </c>
      <c r="O16" t="str">
        <f t="shared" si="14"/>
        <v/>
      </c>
      <c r="P16" t="str">
        <f t="shared" si="15"/>
        <v/>
      </c>
    </row>
    <row r="17" spans="2:16" ht="15.75" thickBot="1" x14ac:dyDescent="0.3">
      <c r="B17" s="61"/>
      <c r="C17" s="92"/>
      <c r="D17" s="154"/>
      <c r="E17" s="92"/>
      <c r="F17" s="92"/>
      <c r="G17" s="98" t="str">
        <f t="shared" si="16"/>
        <v/>
      </c>
      <c r="I17" s="2" t="str">
        <f t="shared" si="8"/>
        <v/>
      </c>
      <c r="J17" s="2" t="str">
        <f t="shared" si="9"/>
        <v/>
      </c>
      <c r="K17" s="2" t="str">
        <f t="shared" si="10"/>
        <v/>
      </c>
      <c r="L17" s="2" t="str">
        <f t="shared" si="11"/>
        <v/>
      </c>
      <c r="M17" s="2" t="str">
        <f t="shared" si="12"/>
        <v/>
      </c>
      <c r="N17" s="2" t="str">
        <f t="shared" si="13"/>
        <v/>
      </c>
      <c r="O17" t="str">
        <f t="shared" si="14"/>
        <v/>
      </c>
      <c r="P17" t="str">
        <f t="shared" si="15"/>
        <v/>
      </c>
    </row>
    <row r="18" spans="2:16" ht="15.75" thickBot="1" x14ac:dyDescent="0.3">
      <c r="B18" s="61"/>
      <c r="C18" s="92"/>
      <c r="D18" s="154"/>
      <c r="E18" s="92"/>
      <c r="F18" s="92"/>
      <c r="G18" s="98" t="str">
        <f t="shared" si="16"/>
        <v/>
      </c>
      <c r="I18" s="2" t="str">
        <f t="shared" si="8"/>
        <v/>
      </c>
      <c r="J18" s="2" t="str">
        <f t="shared" si="9"/>
        <v/>
      </c>
      <c r="K18" s="2" t="str">
        <f t="shared" si="10"/>
        <v/>
      </c>
      <c r="L18" s="2" t="str">
        <f t="shared" si="11"/>
        <v/>
      </c>
      <c r="M18" s="2" t="str">
        <f t="shared" si="12"/>
        <v/>
      </c>
      <c r="N18" s="2" t="str">
        <f t="shared" si="13"/>
        <v/>
      </c>
      <c r="O18" t="str">
        <f t="shared" si="14"/>
        <v/>
      </c>
      <c r="P18" t="str">
        <f t="shared" si="15"/>
        <v/>
      </c>
    </row>
    <row r="19" spans="2:16" ht="15.75" thickBot="1" x14ac:dyDescent="0.3">
      <c r="B19" s="61"/>
      <c r="C19" s="92"/>
      <c r="D19" s="154"/>
      <c r="E19" s="92"/>
      <c r="F19" s="92"/>
      <c r="G19" s="98" t="str">
        <f t="shared" si="16"/>
        <v/>
      </c>
      <c r="I19" s="2" t="str">
        <f t="shared" si="8"/>
        <v/>
      </c>
      <c r="J19" s="2" t="str">
        <f t="shared" si="9"/>
        <v/>
      </c>
      <c r="K19" s="2" t="str">
        <f t="shared" si="10"/>
        <v/>
      </c>
      <c r="L19" s="2" t="str">
        <f t="shared" si="11"/>
        <v/>
      </c>
      <c r="M19" s="2" t="str">
        <f t="shared" si="12"/>
        <v/>
      </c>
      <c r="N19" s="2" t="str">
        <f t="shared" si="13"/>
        <v/>
      </c>
      <c r="O19" t="str">
        <f t="shared" si="14"/>
        <v/>
      </c>
      <c r="P19" t="str">
        <f t="shared" si="15"/>
        <v/>
      </c>
    </row>
    <row r="20" spans="2:16" ht="15.75" thickBot="1" x14ac:dyDescent="0.3">
      <c r="B20" s="61"/>
      <c r="C20" s="92"/>
      <c r="D20" s="154"/>
      <c r="E20" s="92"/>
      <c r="F20" s="92"/>
      <c r="G20" s="98" t="str">
        <f t="shared" si="16"/>
        <v/>
      </c>
      <c r="I20" s="2" t="str">
        <f t="shared" si="8"/>
        <v/>
      </c>
      <c r="J20" s="2" t="str">
        <f t="shared" si="9"/>
        <v/>
      </c>
      <c r="K20" s="2" t="str">
        <f t="shared" si="10"/>
        <v/>
      </c>
      <c r="L20" s="2" t="str">
        <f t="shared" si="11"/>
        <v/>
      </c>
      <c r="M20" s="2" t="str">
        <f t="shared" si="12"/>
        <v/>
      </c>
      <c r="N20" s="2" t="str">
        <f t="shared" si="13"/>
        <v/>
      </c>
      <c r="O20" t="str">
        <f t="shared" si="14"/>
        <v/>
      </c>
      <c r="P20" t="str">
        <f t="shared" si="15"/>
        <v/>
      </c>
    </row>
    <row r="21" spans="2:16" ht="15.75" thickBot="1" x14ac:dyDescent="0.3">
      <c r="B21" s="61"/>
      <c r="C21" s="92"/>
      <c r="D21" s="154"/>
      <c r="E21" s="92"/>
      <c r="F21" s="92"/>
      <c r="G21" s="98" t="str">
        <f t="shared" si="16"/>
        <v/>
      </c>
      <c r="I21" s="2" t="str">
        <f t="shared" si="8"/>
        <v/>
      </c>
      <c r="J21" s="2" t="str">
        <f t="shared" si="9"/>
        <v/>
      </c>
      <c r="K21" s="2" t="str">
        <f t="shared" si="10"/>
        <v/>
      </c>
      <c r="L21" s="2" t="str">
        <f t="shared" si="11"/>
        <v/>
      </c>
      <c r="M21" s="2" t="str">
        <f t="shared" si="12"/>
        <v/>
      </c>
      <c r="N21" s="2" t="str">
        <f t="shared" si="13"/>
        <v/>
      </c>
      <c r="O21" t="str">
        <f t="shared" si="14"/>
        <v/>
      </c>
      <c r="P21" t="str">
        <f t="shared" si="15"/>
        <v/>
      </c>
    </row>
    <row r="22" spans="2:16" ht="15.75" thickBot="1" x14ac:dyDescent="0.3">
      <c r="B22" s="61"/>
      <c r="C22" s="92"/>
      <c r="D22" s="154"/>
      <c r="E22" s="92"/>
      <c r="F22" s="92"/>
      <c r="G22" s="98" t="str">
        <f t="shared" si="16"/>
        <v/>
      </c>
      <c r="I22" s="2" t="str">
        <f t="shared" si="8"/>
        <v/>
      </c>
      <c r="J22" s="2" t="str">
        <f t="shared" si="9"/>
        <v/>
      </c>
      <c r="K22" s="2" t="str">
        <f t="shared" si="10"/>
        <v/>
      </c>
      <c r="L22" s="2" t="str">
        <f t="shared" si="11"/>
        <v/>
      </c>
      <c r="M22" s="2" t="str">
        <f t="shared" si="12"/>
        <v/>
      </c>
      <c r="N22" s="2" t="str">
        <f t="shared" si="13"/>
        <v/>
      </c>
      <c r="O22" t="str">
        <f t="shared" si="14"/>
        <v/>
      </c>
      <c r="P22" t="str">
        <f t="shared" si="15"/>
        <v/>
      </c>
    </row>
    <row r="23" spans="2:16" ht="15.75" thickBot="1" x14ac:dyDescent="0.3">
      <c r="B23" s="61"/>
      <c r="C23" s="92"/>
      <c r="D23" s="154"/>
      <c r="E23" s="92"/>
      <c r="F23" s="92"/>
      <c r="G23" s="98" t="str">
        <f t="shared" si="16"/>
        <v/>
      </c>
      <c r="I23" s="2" t="str">
        <f t="shared" si="8"/>
        <v/>
      </c>
      <c r="J23" s="2" t="str">
        <f t="shared" si="9"/>
        <v/>
      </c>
      <c r="K23" s="2" t="str">
        <f t="shared" si="10"/>
        <v/>
      </c>
      <c r="L23" s="2" t="str">
        <f t="shared" si="11"/>
        <v/>
      </c>
      <c r="M23" s="2" t="str">
        <f t="shared" si="12"/>
        <v/>
      </c>
      <c r="N23" s="2" t="str">
        <f t="shared" si="13"/>
        <v/>
      </c>
      <c r="O23" t="str">
        <f t="shared" si="14"/>
        <v/>
      </c>
      <c r="P23" t="str">
        <f t="shared" si="15"/>
        <v/>
      </c>
    </row>
    <row r="24" spans="2:16" ht="15.75" thickBot="1" x14ac:dyDescent="0.3">
      <c r="B24" s="61"/>
      <c r="C24" s="92"/>
      <c r="D24" s="154"/>
      <c r="E24" s="92"/>
      <c r="F24" s="92"/>
      <c r="G24" s="98" t="str">
        <f t="shared" si="16"/>
        <v/>
      </c>
      <c r="I24" s="2" t="str">
        <f t="shared" si="8"/>
        <v/>
      </c>
      <c r="J24" s="2" t="str">
        <f t="shared" si="9"/>
        <v/>
      </c>
      <c r="K24" s="2" t="str">
        <f t="shared" si="10"/>
        <v/>
      </c>
      <c r="L24" s="2" t="str">
        <f t="shared" si="11"/>
        <v/>
      </c>
      <c r="M24" s="2" t="str">
        <f t="shared" si="12"/>
        <v/>
      </c>
      <c r="N24" s="2" t="str">
        <f t="shared" si="13"/>
        <v/>
      </c>
      <c r="O24" t="str">
        <f t="shared" si="14"/>
        <v/>
      </c>
      <c r="P24" t="str">
        <f t="shared" si="15"/>
        <v/>
      </c>
    </row>
    <row r="25" spans="2:16" ht="15.75" thickBot="1" x14ac:dyDescent="0.3">
      <c r="B25" s="61"/>
      <c r="C25" s="92"/>
      <c r="D25" s="154"/>
      <c r="E25" s="92"/>
      <c r="F25" s="92"/>
      <c r="G25" s="98" t="str">
        <f t="shared" si="16"/>
        <v/>
      </c>
      <c r="I25" s="2" t="str">
        <f t="shared" si="8"/>
        <v/>
      </c>
      <c r="J25" s="2" t="str">
        <f t="shared" si="9"/>
        <v/>
      </c>
      <c r="K25" s="2" t="str">
        <f t="shared" si="10"/>
        <v/>
      </c>
      <c r="L25" s="2" t="str">
        <f t="shared" si="11"/>
        <v/>
      </c>
      <c r="M25" s="2" t="str">
        <f t="shared" si="12"/>
        <v/>
      </c>
      <c r="N25" s="2" t="str">
        <f t="shared" si="13"/>
        <v/>
      </c>
      <c r="O25" t="str">
        <f t="shared" si="14"/>
        <v/>
      </c>
      <c r="P25" t="str">
        <f t="shared" si="15"/>
        <v/>
      </c>
    </row>
    <row r="26" spans="2:16" ht="15.75" thickBot="1" x14ac:dyDescent="0.3">
      <c r="B26" s="61"/>
      <c r="C26" s="92"/>
      <c r="D26" s="154"/>
      <c r="E26" s="92"/>
      <c r="F26" s="92"/>
      <c r="G26" s="98" t="str">
        <f t="shared" si="16"/>
        <v/>
      </c>
      <c r="I26" s="2" t="str">
        <f t="shared" si="8"/>
        <v/>
      </c>
      <c r="J26" s="2" t="str">
        <f t="shared" si="9"/>
        <v/>
      </c>
      <c r="K26" s="2" t="str">
        <f t="shared" si="10"/>
        <v/>
      </c>
      <c r="L26" s="2" t="str">
        <f t="shared" si="11"/>
        <v/>
      </c>
      <c r="M26" s="2" t="str">
        <f t="shared" si="12"/>
        <v/>
      </c>
      <c r="N26" s="2" t="str">
        <f t="shared" si="13"/>
        <v/>
      </c>
      <c r="O26" t="str">
        <f t="shared" si="14"/>
        <v/>
      </c>
      <c r="P26" t="str">
        <f t="shared" si="15"/>
        <v/>
      </c>
    </row>
    <row r="27" spans="2:16" ht="15.75" thickBot="1" x14ac:dyDescent="0.3">
      <c r="B27" s="61"/>
      <c r="C27" s="92"/>
      <c r="D27" s="154"/>
      <c r="E27" s="92"/>
      <c r="F27" s="92"/>
      <c r="G27" s="98" t="str">
        <f t="shared" si="16"/>
        <v/>
      </c>
      <c r="I27" s="2" t="str">
        <f t="shared" si="8"/>
        <v/>
      </c>
      <c r="J27" s="2" t="str">
        <f t="shared" si="9"/>
        <v/>
      </c>
      <c r="K27" s="2" t="str">
        <f t="shared" si="10"/>
        <v/>
      </c>
      <c r="L27" s="2" t="str">
        <f t="shared" si="11"/>
        <v/>
      </c>
      <c r="M27" s="2" t="str">
        <f t="shared" si="12"/>
        <v/>
      </c>
      <c r="N27" s="2" t="str">
        <f t="shared" si="13"/>
        <v/>
      </c>
      <c r="O27" t="str">
        <f t="shared" si="14"/>
        <v/>
      </c>
      <c r="P27" t="str">
        <f t="shared" si="15"/>
        <v/>
      </c>
    </row>
    <row r="28" spans="2:16" ht="15.75" thickBot="1" x14ac:dyDescent="0.3">
      <c r="B28" s="61"/>
      <c r="C28" s="92"/>
      <c r="D28" s="154"/>
      <c r="E28" s="92"/>
      <c r="F28" s="92"/>
      <c r="G28" s="98" t="str">
        <f t="shared" si="16"/>
        <v/>
      </c>
      <c r="I28" s="2" t="str">
        <f t="shared" si="8"/>
        <v/>
      </c>
      <c r="J28" s="2" t="str">
        <f t="shared" si="9"/>
        <v/>
      </c>
      <c r="K28" s="2" t="str">
        <f t="shared" si="10"/>
        <v/>
      </c>
      <c r="L28" s="2" t="str">
        <f t="shared" si="11"/>
        <v/>
      </c>
      <c r="M28" s="2" t="str">
        <f t="shared" si="12"/>
        <v/>
      </c>
      <c r="N28" s="2" t="str">
        <f t="shared" si="13"/>
        <v/>
      </c>
      <c r="O28" t="str">
        <f t="shared" si="14"/>
        <v/>
      </c>
      <c r="P28" t="str">
        <f t="shared" si="15"/>
        <v/>
      </c>
    </row>
    <row r="29" spans="2:16" ht="15.75" thickBot="1" x14ac:dyDescent="0.3">
      <c r="B29" s="61"/>
      <c r="C29" s="92"/>
      <c r="D29" s="154"/>
      <c r="E29" s="92"/>
      <c r="F29" s="92"/>
      <c r="G29" s="98" t="str">
        <f t="shared" si="16"/>
        <v/>
      </c>
      <c r="I29" s="2" t="str">
        <f t="shared" si="8"/>
        <v/>
      </c>
      <c r="J29" s="2" t="str">
        <f t="shared" si="9"/>
        <v/>
      </c>
      <c r="K29" s="2" t="str">
        <f t="shared" si="10"/>
        <v/>
      </c>
      <c r="L29" s="2" t="str">
        <f t="shared" si="11"/>
        <v/>
      </c>
      <c r="M29" s="2" t="str">
        <f t="shared" si="12"/>
        <v/>
      </c>
      <c r="N29" s="2" t="str">
        <f t="shared" si="13"/>
        <v/>
      </c>
      <c r="O29" t="str">
        <f t="shared" si="14"/>
        <v/>
      </c>
      <c r="P29" t="str">
        <f t="shared" si="15"/>
        <v/>
      </c>
    </row>
    <row r="30" spans="2:16" ht="15.75" thickBot="1" x14ac:dyDescent="0.3">
      <c r="B30" s="61"/>
      <c r="C30" s="92"/>
      <c r="D30" s="154"/>
      <c r="E30" s="92"/>
      <c r="F30" s="92"/>
      <c r="G30" s="98" t="str">
        <f t="shared" si="16"/>
        <v/>
      </c>
      <c r="I30" s="2" t="str">
        <f t="shared" si="8"/>
        <v/>
      </c>
      <c r="J30" s="2" t="str">
        <f t="shared" si="9"/>
        <v/>
      </c>
      <c r="K30" s="2" t="str">
        <f t="shared" si="10"/>
        <v/>
      </c>
      <c r="L30" s="2" t="str">
        <f t="shared" si="11"/>
        <v/>
      </c>
      <c r="M30" s="2" t="str">
        <f t="shared" si="12"/>
        <v/>
      </c>
      <c r="N30" s="2" t="str">
        <f t="shared" si="13"/>
        <v/>
      </c>
      <c r="O30" t="str">
        <f t="shared" si="14"/>
        <v/>
      </c>
      <c r="P30" t="str">
        <f t="shared" si="15"/>
        <v/>
      </c>
    </row>
    <row r="31" spans="2:16" ht="15.75" thickBot="1" x14ac:dyDescent="0.3">
      <c r="B31" s="61"/>
      <c r="C31" s="92"/>
      <c r="D31" s="154"/>
      <c r="E31" s="92"/>
      <c r="F31" s="92"/>
      <c r="G31" s="98" t="str">
        <f t="shared" si="16"/>
        <v/>
      </c>
      <c r="I31" s="2" t="str">
        <f t="shared" si="8"/>
        <v/>
      </c>
      <c r="J31" s="2" t="str">
        <f t="shared" si="9"/>
        <v/>
      </c>
      <c r="K31" s="2" t="str">
        <f t="shared" si="10"/>
        <v/>
      </c>
      <c r="L31" s="2" t="str">
        <f t="shared" si="11"/>
        <v/>
      </c>
      <c r="M31" s="2" t="str">
        <f t="shared" si="12"/>
        <v/>
      </c>
      <c r="N31" s="2" t="str">
        <f t="shared" si="13"/>
        <v/>
      </c>
      <c r="O31" t="str">
        <f t="shared" si="14"/>
        <v/>
      </c>
      <c r="P31" t="str">
        <f t="shared" si="15"/>
        <v/>
      </c>
    </row>
    <row r="32" spans="2:16" ht="15.75" thickBot="1" x14ac:dyDescent="0.3">
      <c r="B32" s="61"/>
      <c r="C32" s="92"/>
      <c r="D32" s="154"/>
      <c r="E32" s="92"/>
      <c r="F32" s="92"/>
      <c r="G32" s="98" t="str">
        <f t="shared" si="16"/>
        <v/>
      </c>
      <c r="I32" s="2" t="str">
        <f t="shared" si="8"/>
        <v/>
      </c>
      <c r="J32" s="2" t="str">
        <f t="shared" si="9"/>
        <v/>
      </c>
      <c r="K32" s="2" t="str">
        <f t="shared" si="10"/>
        <v/>
      </c>
      <c r="L32" s="2" t="str">
        <f t="shared" si="11"/>
        <v/>
      </c>
      <c r="M32" s="2" t="str">
        <f t="shared" si="12"/>
        <v/>
      </c>
      <c r="N32" s="2" t="str">
        <f t="shared" si="13"/>
        <v/>
      </c>
      <c r="O32" t="str">
        <f t="shared" si="14"/>
        <v/>
      </c>
      <c r="P32" t="str">
        <f t="shared" si="15"/>
        <v/>
      </c>
    </row>
    <row r="33" spans="2:16" ht="15.75" thickBot="1" x14ac:dyDescent="0.3">
      <c r="B33" s="61"/>
      <c r="C33" s="92"/>
      <c r="D33" s="154"/>
      <c r="E33" s="92"/>
      <c r="F33" s="92"/>
      <c r="G33" s="98" t="str">
        <f t="shared" si="16"/>
        <v/>
      </c>
      <c r="I33" s="2" t="str">
        <f t="shared" si="8"/>
        <v/>
      </c>
      <c r="J33" s="2" t="str">
        <f t="shared" si="9"/>
        <v/>
      </c>
      <c r="K33" s="2" t="str">
        <f t="shared" si="10"/>
        <v/>
      </c>
      <c r="L33" s="2" t="str">
        <f t="shared" si="11"/>
        <v/>
      </c>
      <c r="M33" s="2" t="str">
        <f t="shared" si="12"/>
        <v/>
      </c>
      <c r="N33" s="2" t="str">
        <f t="shared" si="13"/>
        <v/>
      </c>
      <c r="O33" t="str">
        <f t="shared" si="14"/>
        <v/>
      </c>
      <c r="P33" t="str">
        <f t="shared" si="15"/>
        <v/>
      </c>
    </row>
    <row r="34" spans="2:16" ht="15.75" thickBot="1" x14ac:dyDescent="0.3">
      <c r="B34" s="61"/>
      <c r="C34" s="92"/>
      <c r="D34" s="154"/>
      <c r="E34" s="92"/>
      <c r="F34" s="92"/>
      <c r="G34" s="98" t="str">
        <f t="shared" si="16"/>
        <v/>
      </c>
      <c r="I34" s="2" t="str">
        <f t="shared" si="8"/>
        <v/>
      </c>
      <c r="J34" s="2" t="str">
        <f t="shared" si="9"/>
        <v/>
      </c>
      <c r="K34" s="2" t="str">
        <f t="shared" si="10"/>
        <v/>
      </c>
      <c r="L34" s="2" t="str">
        <f t="shared" si="11"/>
        <v/>
      </c>
      <c r="M34" s="2" t="str">
        <f t="shared" si="12"/>
        <v/>
      </c>
      <c r="N34" s="2" t="str">
        <f t="shared" si="13"/>
        <v/>
      </c>
      <c r="O34" t="str">
        <f t="shared" si="14"/>
        <v/>
      </c>
      <c r="P34" t="str">
        <f t="shared" si="15"/>
        <v/>
      </c>
    </row>
    <row r="35" spans="2:16" ht="15.75" thickBot="1" x14ac:dyDescent="0.3">
      <c r="B35" s="61"/>
      <c r="C35" s="92"/>
      <c r="D35" s="154"/>
      <c r="E35" s="92"/>
      <c r="F35" s="92"/>
      <c r="G35" s="98" t="str">
        <f t="shared" si="16"/>
        <v/>
      </c>
      <c r="I35" s="2" t="str">
        <f t="shared" si="8"/>
        <v/>
      </c>
      <c r="J35" s="2" t="str">
        <f t="shared" si="9"/>
        <v/>
      </c>
      <c r="K35" s="2" t="str">
        <f t="shared" si="10"/>
        <v/>
      </c>
      <c r="L35" s="2" t="str">
        <f t="shared" si="11"/>
        <v/>
      </c>
      <c r="M35" s="2" t="str">
        <f t="shared" si="12"/>
        <v/>
      </c>
      <c r="N35" s="2" t="str">
        <f t="shared" si="13"/>
        <v/>
      </c>
      <c r="O35" t="str">
        <f t="shared" si="14"/>
        <v/>
      </c>
      <c r="P35" t="str">
        <f t="shared" si="15"/>
        <v/>
      </c>
    </row>
    <row r="36" spans="2:16" ht="15.75" thickBot="1" x14ac:dyDescent="0.3">
      <c r="B36" s="61"/>
      <c r="C36" s="92"/>
      <c r="D36" s="154"/>
      <c r="E36" s="92"/>
      <c r="F36" s="92"/>
      <c r="G36" s="98" t="str">
        <f t="shared" si="16"/>
        <v/>
      </c>
      <c r="I36" s="2" t="str">
        <f t="shared" si="8"/>
        <v/>
      </c>
      <c r="J36" s="2" t="str">
        <f t="shared" si="9"/>
        <v/>
      </c>
      <c r="K36" s="2" t="str">
        <f t="shared" si="10"/>
        <v/>
      </c>
      <c r="L36" s="2" t="str">
        <f t="shared" si="11"/>
        <v/>
      </c>
      <c r="M36" s="2" t="str">
        <f t="shared" si="12"/>
        <v/>
      </c>
      <c r="N36" s="2" t="str">
        <f t="shared" si="13"/>
        <v/>
      </c>
      <c r="O36" t="str">
        <f t="shared" si="14"/>
        <v/>
      </c>
      <c r="P36" t="str">
        <f t="shared" si="15"/>
        <v/>
      </c>
    </row>
    <row r="37" spans="2:16" ht="15.75" thickBot="1" x14ac:dyDescent="0.3">
      <c r="B37" s="61"/>
      <c r="C37" s="92"/>
      <c r="D37" s="154"/>
      <c r="E37" s="92"/>
      <c r="F37" s="92"/>
      <c r="G37" s="98" t="str">
        <f t="shared" si="16"/>
        <v/>
      </c>
      <c r="I37" s="2" t="str">
        <f t="shared" si="8"/>
        <v/>
      </c>
      <c r="J37" s="2" t="str">
        <f t="shared" si="9"/>
        <v/>
      </c>
      <c r="K37" s="2" t="str">
        <f t="shared" si="10"/>
        <v/>
      </c>
      <c r="L37" s="2" t="str">
        <f t="shared" si="11"/>
        <v/>
      </c>
      <c r="M37" s="2" t="str">
        <f t="shared" si="12"/>
        <v/>
      </c>
      <c r="N37" s="2" t="str">
        <f t="shared" si="13"/>
        <v/>
      </c>
      <c r="O37" t="str">
        <f t="shared" si="14"/>
        <v/>
      </c>
      <c r="P37" t="str">
        <f t="shared" si="15"/>
        <v/>
      </c>
    </row>
    <row r="38" spans="2:16" ht="15.75" thickBot="1" x14ac:dyDescent="0.3">
      <c r="B38" s="61"/>
      <c r="C38" s="92"/>
      <c r="D38" s="154"/>
      <c r="E38" s="92"/>
      <c r="F38" s="92"/>
      <c r="G38" s="98" t="str">
        <f t="shared" si="16"/>
        <v/>
      </c>
      <c r="I38" s="2" t="str">
        <f t="shared" si="8"/>
        <v/>
      </c>
      <c r="J38" s="2" t="str">
        <f t="shared" si="9"/>
        <v/>
      </c>
      <c r="K38" s="2" t="str">
        <f t="shared" si="10"/>
        <v/>
      </c>
      <c r="L38" s="2" t="str">
        <f t="shared" si="11"/>
        <v/>
      </c>
      <c r="M38" s="2" t="str">
        <f t="shared" si="12"/>
        <v/>
      </c>
      <c r="N38" s="2" t="str">
        <f t="shared" si="13"/>
        <v/>
      </c>
      <c r="O38" t="str">
        <f t="shared" si="14"/>
        <v/>
      </c>
      <c r="P38" t="str">
        <f t="shared" si="15"/>
        <v/>
      </c>
    </row>
    <row r="39" spans="2:16" ht="15.75" thickBot="1" x14ac:dyDescent="0.3">
      <c r="B39" s="61"/>
      <c r="C39" s="92"/>
      <c r="D39" s="154"/>
      <c r="E39" s="92"/>
      <c r="F39" s="92"/>
      <c r="G39" s="98" t="str">
        <f t="shared" si="16"/>
        <v/>
      </c>
      <c r="I39" s="2" t="str">
        <f t="shared" si="8"/>
        <v/>
      </c>
      <c r="J39" s="2" t="str">
        <f t="shared" si="9"/>
        <v/>
      </c>
      <c r="K39" s="2" t="str">
        <f t="shared" si="10"/>
        <v/>
      </c>
      <c r="L39" s="2" t="str">
        <f t="shared" si="11"/>
        <v/>
      </c>
      <c r="M39" s="2" t="str">
        <f t="shared" si="12"/>
        <v/>
      </c>
      <c r="N39" s="2" t="str">
        <f t="shared" si="13"/>
        <v/>
      </c>
      <c r="O39" t="str">
        <f t="shared" si="14"/>
        <v/>
      </c>
      <c r="P39" t="str">
        <f t="shared" si="15"/>
        <v/>
      </c>
    </row>
    <row r="40" spans="2:16" x14ac:dyDescent="0.25">
      <c r="B40" s="61"/>
      <c r="C40" s="92"/>
      <c r="D40" s="154"/>
      <c r="E40" s="92"/>
      <c r="F40" s="92"/>
      <c r="G40" s="98" t="str">
        <f t="shared" si="16"/>
        <v/>
      </c>
      <c r="I40" s="2" t="str">
        <f t="shared" si="8"/>
        <v/>
      </c>
      <c r="J40" s="2" t="str">
        <f t="shared" si="9"/>
        <v/>
      </c>
      <c r="K40" s="2" t="str">
        <f t="shared" si="10"/>
        <v/>
      </c>
      <c r="L40" s="2" t="str">
        <f t="shared" si="11"/>
        <v/>
      </c>
      <c r="M40" s="2" t="str">
        <f t="shared" si="12"/>
        <v/>
      </c>
      <c r="N40" s="2" t="str">
        <f t="shared" si="13"/>
        <v/>
      </c>
      <c r="O40" t="str">
        <f t="shared" si="14"/>
        <v/>
      </c>
      <c r="P40" t="str">
        <f t="shared" si="15"/>
        <v/>
      </c>
    </row>
    <row r="41" spans="2:16" x14ac:dyDescent="0.25">
      <c r="B41" s="73"/>
      <c r="C41" s="92"/>
      <c r="D41" s="154"/>
      <c r="E41" s="92"/>
      <c r="F41" s="92"/>
      <c r="G41" s="98" t="str">
        <f t="shared" si="16"/>
        <v/>
      </c>
      <c r="I41" s="2" t="str">
        <f t="shared" si="8"/>
        <v/>
      </c>
      <c r="J41" s="2" t="str">
        <f t="shared" si="9"/>
        <v/>
      </c>
      <c r="K41" s="2" t="str">
        <f t="shared" si="10"/>
        <v/>
      </c>
      <c r="L41" s="2" t="str">
        <f t="shared" si="11"/>
        <v/>
      </c>
      <c r="M41" s="2" t="str">
        <f t="shared" si="12"/>
        <v/>
      </c>
      <c r="N41" s="2" t="str">
        <f t="shared" si="13"/>
        <v/>
      </c>
      <c r="O41" t="str">
        <f t="shared" si="14"/>
        <v/>
      </c>
      <c r="P41" t="str">
        <f t="shared" si="15"/>
        <v/>
      </c>
    </row>
    <row r="42" spans="2:16" x14ac:dyDescent="0.25">
      <c r="B42" s="73"/>
      <c r="C42" s="92"/>
      <c r="D42" s="154"/>
      <c r="E42" s="92"/>
      <c r="F42" s="92"/>
      <c r="G42" s="98" t="str">
        <f t="shared" si="16"/>
        <v/>
      </c>
      <c r="I42" s="2" t="str">
        <f t="shared" si="8"/>
        <v/>
      </c>
      <c r="J42" s="2" t="str">
        <f t="shared" si="9"/>
        <v/>
      </c>
      <c r="K42" s="2" t="str">
        <f t="shared" si="10"/>
        <v/>
      </c>
      <c r="L42" s="2" t="str">
        <f t="shared" si="11"/>
        <v/>
      </c>
      <c r="M42" s="2" t="str">
        <f t="shared" si="12"/>
        <v/>
      </c>
      <c r="N42" s="2" t="str">
        <f t="shared" si="13"/>
        <v/>
      </c>
      <c r="O42" t="str">
        <f t="shared" si="14"/>
        <v/>
      </c>
      <c r="P42" t="str">
        <f t="shared" si="15"/>
        <v/>
      </c>
    </row>
    <row r="43" spans="2:16" x14ac:dyDescent="0.25">
      <c r="B43" s="73"/>
      <c r="C43" s="92"/>
      <c r="D43" s="154"/>
      <c r="E43" s="92"/>
      <c r="F43" s="92"/>
      <c r="G43" s="98" t="str">
        <f t="shared" si="16"/>
        <v/>
      </c>
      <c r="I43" s="2" t="str">
        <f t="shared" si="8"/>
        <v/>
      </c>
      <c r="J43" s="2" t="str">
        <f t="shared" si="9"/>
        <v/>
      </c>
      <c r="K43" s="2" t="str">
        <f t="shared" si="10"/>
        <v/>
      </c>
      <c r="L43" s="2" t="str">
        <f t="shared" si="11"/>
        <v/>
      </c>
      <c r="M43" s="2" t="str">
        <f t="shared" si="12"/>
        <v/>
      </c>
      <c r="N43" s="2" t="str">
        <f t="shared" si="13"/>
        <v/>
      </c>
      <c r="O43" t="str">
        <f t="shared" si="14"/>
        <v/>
      </c>
      <c r="P43" t="str">
        <f t="shared" si="15"/>
        <v/>
      </c>
    </row>
    <row r="44" spans="2:16" x14ac:dyDescent="0.25">
      <c r="B44" s="73"/>
      <c r="C44" s="92"/>
      <c r="D44" s="154"/>
      <c r="E44" s="92"/>
      <c r="F44" s="92"/>
      <c r="G44" s="98" t="str">
        <f t="shared" si="16"/>
        <v/>
      </c>
      <c r="I44" s="2" t="str">
        <f t="shared" si="8"/>
        <v/>
      </c>
      <c r="J44" s="2" t="str">
        <f t="shared" si="9"/>
        <v/>
      </c>
      <c r="K44" s="2" t="str">
        <f t="shared" si="10"/>
        <v/>
      </c>
      <c r="L44" s="2" t="str">
        <f t="shared" si="11"/>
        <v/>
      </c>
      <c r="M44" s="2" t="str">
        <f t="shared" si="12"/>
        <v/>
      </c>
      <c r="N44" s="2" t="str">
        <f t="shared" si="13"/>
        <v/>
      </c>
      <c r="O44" t="str">
        <f t="shared" si="14"/>
        <v/>
      </c>
      <c r="P44" t="str">
        <f t="shared" si="15"/>
        <v/>
      </c>
    </row>
    <row r="45" spans="2:16" x14ac:dyDescent="0.25">
      <c r="B45" s="73"/>
      <c r="C45" s="92"/>
      <c r="D45" s="154"/>
      <c r="E45" s="92"/>
      <c r="F45" s="92"/>
      <c r="G45" s="98" t="str">
        <f t="shared" si="16"/>
        <v/>
      </c>
      <c r="I45" s="2" t="str">
        <f t="shared" si="8"/>
        <v/>
      </c>
      <c r="J45" s="2" t="str">
        <f t="shared" si="9"/>
        <v/>
      </c>
      <c r="K45" s="2" t="str">
        <f t="shared" si="10"/>
        <v/>
      </c>
      <c r="L45" s="2" t="str">
        <f t="shared" si="11"/>
        <v/>
      </c>
      <c r="M45" s="2" t="str">
        <f t="shared" si="12"/>
        <v/>
      </c>
      <c r="N45" s="2" t="str">
        <f t="shared" si="13"/>
        <v/>
      </c>
      <c r="O45" t="str">
        <f t="shared" si="14"/>
        <v/>
      </c>
      <c r="P45" t="str">
        <f t="shared" si="15"/>
        <v/>
      </c>
    </row>
    <row r="46" spans="2:16" x14ac:dyDescent="0.25">
      <c r="B46" s="73"/>
      <c r="C46" s="92"/>
      <c r="D46" s="154"/>
      <c r="E46" s="92"/>
      <c r="F46" s="92"/>
      <c r="G46" s="98" t="str">
        <f t="shared" si="16"/>
        <v/>
      </c>
      <c r="I46" s="2" t="str">
        <f t="shared" si="8"/>
        <v/>
      </c>
      <c r="J46" s="2" t="str">
        <f t="shared" si="9"/>
        <v/>
      </c>
      <c r="K46" s="2" t="str">
        <f t="shared" si="10"/>
        <v/>
      </c>
      <c r="L46" s="2" t="str">
        <f t="shared" si="11"/>
        <v/>
      </c>
      <c r="M46" s="2" t="str">
        <f t="shared" si="12"/>
        <v/>
      </c>
      <c r="N46" s="2" t="str">
        <f t="shared" si="13"/>
        <v/>
      </c>
      <c r="O46" t="str">
        <f t="shared" si="14"/>
        <v/>
      </c>
      <c r="P46" t="str">
        <f t="shared" si="15"/>
        <v/>
      </c>
    </row>
    <row r="47" spans="2:16" x14ac:dyDescent="0.25">
      <c r="B47" s="73"/>
      <c r="C47" s="92"/>
      <c r="D47" s="154"/>
      <c r="E47" s="92"/>
      <c r="F47" s="92"/>
      <c r="G47" s="98" t="str">
        <f t="shared" si="16"/>
        <v/>
      </c>
      <c r="I47" s="2" t="str">
        <f t="shared" ref="I47:I78" si="17">IF($E47="","",IF($E47&gt;=$L$2,$D47&amp;", ",""))</f>
        <v/>
      </c>
      <c r="J47" s="2" t="str">
        <f t="shared" ref="J47:J78" si="18">IF(E47&gt;=$L$2,"",IF(E47&gt;=$L$3,($D47&amp;", "),""))</f>
        <v/>
      </c>
      <c r="K47" s="2" t="str">
        <f t="shared" ref="K47:K78" si="19">IF(E47&gt;=$L$3,"",IF(E47&gt;=$L$4,($D47&amp;", "),""))</f>
        <v/>
      </c>
      <c r="L47" s="2" t="str">
        <f t="shared" ref="L47:L78" si="20">IF($E47="","",IF($E47&lt;$L$4,$D47&amp;", ",""))</f>
        <v/>
      </c>
      <c r="M47" s="2" t="str">
        <f t="shared" ref="M47:M78" si="21">IF($F47="","",IF($F47&gt;=$L$2,$D47&amp;", ",""))</f>
        <v/>
      </c>
      <c r="N47" s="2" t="str">
        <f t="shared" ref="N47:N78" si="22">IF(F47&gt;=$L$2,"",IF(F47&gt;=$L$3,($D47&amp;", "),""))</f>
        <v/>
      </c>
      <c r="O47" t="str">
        <f t="shared" ref="O47:O78" si="23">IF(F47&gt;=$L$3,"",IF(F47&gt;=$L$4,($D47&amp;", "),""))</f>
        <v/>
      </c>
      <c r="P47" t="str">
        <f t="shared" ref="P47:P78" si="24">IF($F47="","",IF($F47&lt;$L$4,$D47&amp;", ",""))</f>
        <v/>
      </c>
    </row>
    <row r="48" spans="2:16" x14ac:dyDescent="0.25">
      <c r="B48" s="73"/>
      <c r="C48" s="92"/>
      <c r="D48" s="154"/>
      <c r="E48" s="92"/>
      <c r="F48" s="92"/>
      <c r="G48" s="98" t="str">
        <f t="shared" si="16"/>
        <v/>
      </c>
      <c r="I48" s="2" t="str">
        <f t="shared" si="17"/>
        <v/>
      </c>
      <c r="J48" s="2" t="str">
        <f t="shared" si="18"/>
        <v/>
      </c>
      <c r="K48" s="2" t="str">
        <f t="shared" si="19"/>
        <v/>
      </c>
      <c r="L48" s="2" t="str">
        <f t="shared" si="20"/>
        <v/>
      </c>
      <c r="M48" s="2" t="str">
        <f t="shared" si="21"/>
        <v/>
      </c>
      <c r="N48" s="2" t="str">
        <f t="shared" si="22"/>
        <v/>
      </c>
      <c r="O48" t="str">
        <f t="shared" si="23"/>
        <v/>
      </c>
      <c r="P48" t="str">
        <f t="shared" si="24"/>
        <v/>
      </c>
    </row>
    <row r="49" spans="2:16" x14ac:dyDescent="0.25">
      <c r="B49" s="73"/>
      <c r="C49" s="92"/>
      <c r="D49" s="154"/>
      <c r="E49" s="92"/>
      <c r="F49" s="92"/>
      <c r="G49" s="98" t="str">
        <f t="shared" si="16"/>
        <v/>
      </c>
      <c r="I49" s="2" t="str">
        <f t="shared" si="17"/>
        <v/>
      </c>
      <c r="J49" s="2" t="str">
        <f t="shared" si="18"/>
        <v/>
      </c>
      <c r="K49" s="2" t="str">
        <f t="shared" si="19"/>
        <v/>
      </c>
      <c r="L49" s="2" t="str">
        <f t="shared" si="20"/>
        <v/>
      </c>
      <c r="M49" s="2" t="str">
        <f t="shared" si="21"/>
        <v/>
      </c>
      <c r="N49" s="2" t="str">
        <f t="shared" si="22"/>
        <v/>
      </c>
      <c r="O49" t="str">
        <f t="shared" si="23"/>
        <v/>
      </c>
      <c r="P49" t="str">
        <f t="shared" si="24"/>
        <v/>
      </c>
    </row>
    <row r="50" spans="2:16" x14ac:dyDescent="0.25">
      <c r="B50" s="73"/>
      <c r="C50" s="92"/>
      <c r="D50" s="154"/>
      <c r="E50" s="92"/>
      <c r="F50" s="92"/>
      <c r="G50" s="98" t="str">
        <f t="shared" si="16"/>
        <v/>
      </c>
      <c r="I50" s="2" t="str">
        <f t="shared" si="17"/>
        <v/>
      </c>
      <c r="J50" s="2" t="str">
        <f t="shared" si="18"/>
        <v/>
      </c>
      <c r="K50" s="2" t="str">
        <f t="shared" si="19"/>
        <v/>
      </c>
      <c r="L50" s="2" t="str">
        <f t="shared" si="20"/>
        <v/>
      </c>
      <c r="M50" s="2" t="str">
        <f t="shared" si="21"/>
        <v/>
      </c>
      <c r="N50" s="2" t="str">
        <f t="shared" si="22"/>
        <v/>
      </c>
      <c r="O50" t="str">
        <f t="shared" si="23"/>
        <v/>
      </c>
      <c r="P50" t="str">
        <f t="shared" si="24"/>
        <v/>
      </c>
    </row>
    <row r="51" spans="2:16" x14ac:dyDescent="0.25">
      <c r="B51" s="73"/>
      <c r="C51" s="92"/>
      <c r="D51" s="154"/>
      <c r="E51" s="92"/>
      <c r="F51" s="92"/>
      <c r="G51" s="98" t="str">
        <f t="shared" si="16"/>
        <v/>
      </c>
      <c r="I51" s="2" t="str">
        <f t="shared" si="17"/>
        <v/>
      </c>
      <c r="J51" s="2" t="str">
        <f t="shared" si="18"/>
        <v/>
      </c>
      <c r="K51" s="2" t="str">
        <f t="shared" si="19"/>
        <v/>
      </c>
      <c r="L51" s="2" t="str">
        <f t="shared" si="20"/>
        <v/>
      </c>
      <c r="M51" s="2" t="str">
        <f t="shared" si="21"/>
        <v/>
      </c>
      <c r="N51" s="2" t="str">
        <f t="shared" si="22"/>
        <v/>
      </c>
      <c r="O51" t="str">
        <f t="shared" si="23"/>
        <v/>
      </c>
      <c r="P51" t="str">
        <f t="shared" si="24"/>
        <v/>
      </c>
    </row>
    <row r="52" spans="2:16" x14ac:dyDescent="0.25">
      <c r="B52" s="73"/>
      <c r="C52" s="92"/>
      <c r="D52" s="154"/>
      <c r="E52" s="92"/>
      <c r="F52" s="92"/>
      <c r="G52" s="98" t="str">
        <f t="shared" si="16"/>
        <v/>
      </c>
      <c r="I52" s="2" t="str">
        <f t="shared" si="17"/>
        <v/>
      </c>
      <c r="J52" s="2" t="str">
        <f t="shared" si="18"/>
        <v/>
      </c>
      <c r="K52" s="2" t="str">
        <f t="shared" si="19"/>
        <v/>
      </c>
      <c r="L52" s="2" t="str">
        <f t="shared" si="20"/>
        <v/>
      </c>
      <c r="M52" s="2" t="str">
        <f t="shared" si="21"/>
        <v/>
      </c>
      <c r="N52" s="2" t="str">
        <f t="shared" si="22"/>
        <v/>
      </c>
      <c r="O52" t="str">
        <f t="shared" si="23"/>
        <v/>
      </c>
      <c r="P52" t="str">
        <f t="shared" si="24"/>
        <v/>
      </c>
    </row>
    <row r="53" spans="2:16" x14ac:dyDescent="0.25">
      <c r="B53" s="73"/>
      <c r="C53" s="92"/>
      <c r="D53" s="154"/>
      <c r="E53" s="92"/>
      <c r="F53" s="92"/>
      <c r="G53" s="98" t="str">
        <f t="shared" si="16"/>
        <v/>
      </c>
      <c r="I53" s="2" t="str">
        <f t="shared" si="17"/>
        <v/>
      </c>
      <c r="J53" s="2" t="str">
        <f t="shared" si="18"/>
        <v/>
      </c>
      <c r="K53" s="2" t="str">
        <f t="shared" si="19"/>
        <v/>
      </c>
      <c r="L53" s="2" t="str">
        <f t="shared" si="20"/>
        <v/>
      </c>
      <c r="M53" s="2" t="str">
        <f t="shared" si="21"/>
        <v/>
      </c>
      <c r="N53" s="2" t="str">
        <f t="shared" si="22"/>
        <v/>
      </c>
      <c r="O53" t="str">
        <f t="shared" si="23"/>
        <v/>
      </c>
      <c r="P53" t="str">
        <f t="shared" si="24"/>
        <v/>
      </c>
    </row>
    <row r="54" spans="2:16" x14ac:dyDescent="0.25">
      <c r="B54" s="73"/>
      <c r="C54" s="92"/>
      <c r="D54" s="154"/>
      <c r="E54" s="92"/>
      <c r="F54" s="92"/>
      <c r="G54" s="98" t="str">
        <f t="shared" si="16"/>
        <v/>
      </c>
      <c r="I54" s="2" t="str">
        <f t="shared" si="17"/>
        <v/>
      </c>
      <c r="J54" s="2" t="str">
        <f t="shared" si="18"/>
        <v/>
      </c>
      <c r="K54" s="2" t="str">
        <f t="shared" si="19"/>
        <v/>
      </c>
      <c r="L54" s="2" t="str">
        <f t="shared" si="20"/>
        <v/>
      </c>
      <c r="M54" s="2" t="str">
        <f t="shared" si="21"/>
        <v/>
      </c>
      <c r="N54" s="2" t="str">
        <f t="shared" si="22"/>
        <v/>
      </c>
      <c r="O54" t="str">
        <f t="shared" si="23"/>
        <v/>
      </c>
      <c r="P54" t="str">
        <f t="shared" si="24"/>
        <v/>
      </c>
    </row>
    <row r="55" spans="2:16" x14ac:dyDescent="0.25">
      <c r="B55" s="73"/>
      <c r="C55" s="92"/>
      <c r="D55" s="154"/>
      <c r="E55" s="92"/>
      <c r="F55" s="92"/>
      <c r="G55" s="98" t="str">
        <f t="shared" si="16"/>
        <v/>
      </c>
      <c r="I55" s="2" t="str">
        <f t="shared" si="17"/>
        <v/>
      </c>
      <c r="J55" s="2" t="str">
        <f t="shared" si="18"/>
        <v/>
      </c>
      <c r="K55" s="2" t="str">
        <f t="shared" si="19"/>
        <v/>
      </c>
      <c r="L55" s="2" t="str">
        <f t="shared" si="20"/>
        <v/>
      </c>
      <c r="M55" s="2" t="str">
        <f t="shared" si="21"/>
        <v/>
      </c>
      <c r="N55" s="2" t="str">
        <f t="shared" si="22"/>
        <v/>
      </c>
      <c r="O55" t="str">
        <f t="shared" si="23"/>
        <v/>
      </c>
      <c r="P55" t="str">
        <f t="shared" si="24"/>
        <v/>
      </c>
    </row>
    <row r="56" spans="2:16" x14ac:dyDescent="0.25">
      <c r="B56" s="73"/>
      <c r="C56" s="92"/>
      <c r="D56" s="154"/>
      <c r="E56" s="92"/>
      <c r="F56" s="92"/>
      <c r="G56" s="98" t="str">
        <f t="shared" si="16"/>
        <v/>
      </c>
      <c r="I56" s="2" t="str">
        <f t="shared" si="17"/>
        <v/>
      </c>
      <c r="J56" s="2" t="str">
        <f t="shared" si="18"/>
        <v/>
      </c>
      <c r="K56" s="2" t="str">
        <f t="shared" si="19"/>
        <v/>
      </c>
      <c r="L56" s="2" t="str">
        <f t="shared" si="20"/>
        <v/>
      </c>
      <c r="M56" s="2" t="str">
        <f t="shared" si="21"/>
        <v/>
      </c>
      <c r="N56" s="2" t="str">
        <f t="shared" si="22"/>
        <v/>
      </c>
      <c r="O56" t="str">
        <f t="shared" si="23"/>
        <v/>
      </c>
      <c r="P56" t="str">
        <f t="shared" si="24"/>
        <v/>
      </c>
    </row>
    <row r="57" spans="2:16" x14ac:dyDescent="0.25">
      <c r="B57" s="73"/>
      <c r="C57" s="92"/>
      <c r="D57" s="154"/>
      <c r="E57" s="92"/>
      <c r="F57" s="92"/>
      <c r="G57" s="98" t="str">
        <f t="shared" si="16"/>
        <v/>
      </c>
      <c r="I57" s="2" t="str">
        <f t="shared" si="17"/>
        <v/>
      </c>
      <c r="J57" s="2" t="str">
        <f t="shared" si="18"/>
        <v/>
      </c>
      <c r="K57" s="2" t="str">
        <f t="shared" si="19"/>
        <v/>
      </c>
      <c r="L57" s="2" t="str">
        <f t="shared" si="20"/>
        <v/>
      </c>
      <c r="M57" s="2" t="str">
        <f t="shared" si="21"/>
        <v/>
      </c>
      <c r="N57" s="2" t="str">
        <f t="shared" si="22"/>
        <v/>
      </c>
      <c r="O57" t="str">
        <f t="shared" si="23"/>
        <v/>
      </c>
      <c r="P57" t="str">
        <f t="shared" si="24"/>
        <v/>
      </c>
    </row>
    <row r="58" spans="2:16" x14ac:dyDescent="0.25">
      <c r="B58" s="73"/>
      <c r="C58" s="92"/>
      <c r="D58" s="154"/>
      <c r="E58" s="92"/>
      <c r="F58" s="92"/>
      <c r="G58" s="98" t="str">
        <f t="shared" si="16"/>
        <v/>
      </c>
      <c r="I58" s="2" t="str">
        <f t="shared" si="17"/>
        <v/>
      </c>
      <c r="J58" s="2" t="str">
        <f t="shared" si="18"/>
        <v/>
      </c>
      <c r="K58" s="2" t="str">
        <f t="shared" si="19"/>
        <v/>
      </c>
      <c r="L58" s="2" t="str">
        <f t="shared" si="20"/>
        <v/>
      </c>
      <c r="M58" s="2" t="str">
        <f t="shared" si="21"/>
        <v/>
      </c>
      <c r="N58" s="2" t="str">
        <f t="shared" si="22"/>
        <v/>
      </c>
      <c r="O58" t="str">
        <f t="shared" si="23"/>
        <v/>
      </c>
      <c r="P58" t="str">
        <f t="shared" si="24"/>
        <v/>
      </c>
    </row>
    <row r="59" spans="2:16" x14ac:dyDescent="0.25">
      <c r="B59" s="73"/>
      <c r="C59" s="92"/>
      <c r="D59" s="154"/>
      <c r="E59" s="92"/>
      <c r="F59" s="92"/>
      <c r="G59" s="98" t="str">
        <f t="shared" si="16"/>
        <v/>
      </c>
      <c r="I59" s="2" t="str">
        <f t="shared" si="17"/>
        <v/>
      </c>
      <c r="J59" s="2" t="str">
        <f t="shared" si="18"/>
        <v/>
      </c>
      <c r="K59" s="2" t="str">
        <f t="shared" si="19"/>
        <v/>
      </c>
      <c r="L59" s="2" t="str">
        <f t="shared" si="20"/>
        <v/>
      </c>
      <c r="M59" s="2" t="str">
        <f t="shared" si="21"/>
        <v/>
      </c>
      <c r="N59" s="2" t="str">
        <f t="shared" si="22"/>
        <v/>
      </c>
      <c r="O59" t="str">
        <f t="shared" si="23"/>
        <v/>
      </c>
      <c r="P59" t="str">
        <f t="shared" si="24"/>
        <v/>
      </c>
    </row>
    <row r="60" spans="2:16" x14ac:dyDescent="0.25">
      <c r="B60" s="73"/>
      <c r="C60" s="92"/>
      <c r="D60" s="154"/>
      <c r="E60" s="92"/>
      <c r="F60" s="92"/>
      <c r="G60" s="98" t="str">
        <f t="shared" si="16"/>
        <v/>
      </c>
      <c r="I60" s="2" t="str">
        <f t="shared" si="17"/>
        <v/>
      </c>
      <c r="J60" s="2" t="str">
        <f t="shared" si="18"/>
        <v/>
      </c>
      <c r="K60" s="2" t="str">
        <f t="shared" si="19"/>
        <v/>
      </c>
      <c r="L60" s="2" t="str">
        <f t="shared" si="20"/>
        <v/>
      </c>
      <c r="M60" s="2" t="str">
        <f t="shared" si="21"/>
        <v/>
      </c>
      <c r="N60" s="2" t="str">
        <f t="shared" si="22"/>
        <v/>
      </c>
      <c r="O60" t="str">
        <f t="shared" si="23"/>
        <v/>
      </c>
      <c r="P60" t="str">
        <f t="shared" si="24"/>
        <v/>
      </c>
    </row>
    <row r="61" spans="2:16" x14ac:dyDescent="0.25">
      <c r="B61" s="73"/>
      <c r="C61" s="92"/>
      <c r="D61" s="154"/>
      <c r="E61" s="92"/>
      <c r="F61" s="92"/>
      <c r="G61" s="98" t="str">
        <f t="shared" si="16"/>
        <v/>
      </c>
      <c r="I61" s="2" t="str">
        <f t="shared" si="17"/>
        <v/>
      </c>
      <c r="J61" s="2" t="str">
        <f t="shared" si="18"/>
        <v/>
      </c>
      <c r="K61" s="2" t="str">
        <f t="shared" si="19"/>
        <v/>
      </c>
      <c r="L61" s="2" t="str">
        <f t="shared" si="20"/>
        <v/>
      </c>
      <c r="M61" s="2" t="str">
        <f t="shared" si="21"/>
        <v/>
      </c>
      <c r="N61" s="2" t="str">
        <f t="shared" si="22"/>
        <v/>
      </c>
      <c r="O61" t="str">
        <f t="shared" si="23"/>
        <v/>
      </c>
      <c r="P61" t="str">
        <f t="shared" si="24"/>
        <v/>
      </c>
    </row>
    <row r="62" spans="2:16" x14ac:dyDescent="0.25">
      <c r="B62" s="73"/>
      <c r="C62" s="92"/>
      <c r="D62" s="154"/>
      <c r="E62" s="92"/>
      <c r="F62" s="92"/>
      <c r="G62" s="98" t="str">
        <f t="shared" si="16"/>
        <v/>
      </c>
      <c r="I62" s="2" t="str">
        <f t="shared" si="17"/>
        <v/>
      </c>
      <c r="J62" s="2" t="str">
        <f t="shared" si="18"/>
        <v/>
      </c>
      <c r="K62" s="2" t="str">
        <f t="shared" si="19"/>
        <v/>
      </c>
      <c r="L62" s="2" t="str">
        <f t="shared" si="20"/>
        <v/>
      </c>
      <c r="M62" s="2" t="str">
        <f t="shared" si="21"/>
        <v/>
      </c>
      <c r="N62" s="2" t="str">
        <f t="shared" si="22"/>
        <v/>
      </c>
      <c r="O62" t="str">
        <f t="shared" si="23"/>
        <v/>
      </c>
      <c r="P62" t="str">
        <f t="shared" si="24"/>
        <v/>
      </c>
    </row>
    <row r="63" spans="2:16" x14ac:dyDescent="0.25">
      <c r="B63" s="73"/>
      <c r="C63" s="92"/>
      <c r="D63" s="154"/>
      <c r="E63" s="92"/>
      <c r="F63" s="92"/>
      <c r="G63" s="98" t="str">
        <f t="shared" si="16"/>
        <v/>
      </c>
      <c r="I63" s="2" t="str">
        <f t="shared" si="17"/>
        <v/>
      </c>
      <c r="J63" s="2" t="str">
        <f t="shared" si="18"/>
        <v/>
      </c>
      <c r="K63" s="2" t="str">
        <f t="shared" si="19"/>
        <v/>
      </c>
      <c r="L63" s="2" t="str">
        <f t="shared" si="20"/>
        <v/>
      </c>
      <c r="M63" s="2" t="str">
        <f t="shared" si="21"/>
        <v/>
      </c>
      <c r="N63" s="2" t="str">
        <f t="shared" si="22"/>
        <v/>
      </c>
      <c r="O63" t="str">
        <f t="shared" si="23"/>
        <v/>
      </c>
      <c r="P63" t="str">
        <f t="shared" si="24"/>
        <v/>
      </c>
    </row>
    <row r="64" spans="2:16" x14ac:dyDescent="0.25">
      <c r="B64" s="73"/>
      <c r="C64" s="92"/>
      <c r="D64" s="154"/>
      <c r="E64" s="92"/>
      <c r="F64" s="92"/>
      <c r="G64" s="98" t="str">
        <f t="shared" si="16"/>
        <v/>
      </c>
      <c r="I64" s="2" t="str">
        <f t="shared" si="17"/>
        <v/>
      </c>
      <c r="J64" s="2" t="str">
        <f t="shared" si="18"/>
        <v/>
      </c>
      <c r="K64" s="2" t="str">
        <f t="shared" si="19"/>
        <v/>
      </c>
      <c r="L64" s="2" t="str">
        <f t="shared" si="20"/>
        <v/>
      </c>
      <c r="M64" s="2" t="str">
        <f t="shared" si="21"/>
        <v/>
      </c>
      <c r="N64" s="2" t="str">
        <f t="shared" si="22"/>
        <v/>
      </c>
      <c r="O64" t="str">
        <f t="shared" si="23"/>
        <v/>
      </c>
      <c r="P64" t="str">
        <f t="shared" si="24"/>
        <v/>
      </c>
    </row>
    <row r="65" spans="2:16" x14ac:dyDescent="0.25">
      <c r="B65" s="73"/>
      <c r="C65" s="92"/>
      <c r="D65" s="154"/>
      <c r="E65" s="92"/>
      <c r="F65" s="92"/>
      <c r="G65" s="98" t="str">
        <f t="shared" si="16"/>
        <v/>
      </c>
      <c r="I65" s="2" t="str">
        <f t="shared" si="17"/>
        <v/>
      </c>
      <c r="J65" s="2" t="str">
        <f t="shared" si="18"/>
        <v/>
      </c>
      <c r="K65" s="2" t="str">
        <f t="shared" si="19"/>
        <v/>
      </c>
      <c r="L65" s="2" t="str">
        <f t="shared" si="20"/>
        <v/>
      </c>
      <c r="M65" s="2" t="str">
        <f t="shared" si="21"/>
        <v/>
      </c>
      <c r="N65" s="2" t="str">
        <f t="shared" si="22"/>
        <v/>
      </c>
      <c r="O65" t="str">
        <f t="shared" si="23"/>
        <v/>
      </c>
      <c r="P65" t="str">
        <f t="shared" si="24"/>
        <v/>
      </c>
    </row>
    <row r="66" spans="2:16" x14ac:dyDescent="0.25">
      <c r="B66" s="73"/>
      <c r="C66" s="92"/>
      <c r="D66" s="154"/>
      <c r="E66" s="92"/>
      <c r="F66" s="92"/>
      <c r="G66" s="98" t="str">
        <f t="shared" si="16"/>
        <v/>
      </c>
      <c r="I66" s="2" t="str">
        <f t="shared" si="17"/>
        <v/>
      </c>
      <c r="J66" s="2" t="str">
        <f t="shared" si="18"/>
        <v/>
      </c>
      <c r="K66" s="2" t="str">
        <f t="shared" si="19"/>
        <v/>
      </c>
      <c r="L66" s="2" t="str">
        <f t="shared" si="20"/>
        <v/>
      </c>
      <c r="M66" s="2" t="str">
        <f t="shared" si="21"/>
        <v/>
      </c>
      <c r="N66" s="2" t="str">
        <f t="shared" si="22"/>
        <v/>
      </c>
      <c r="O66" t="str">
        <f t="shared" si="23"/>
        <v/>
      </c>
      <c r="P66" t="str">
        <f t="shared" si="24"/>
        <v/>
      </c>
    </row>
    <row r="67" spans="2:16" x14ac:dyDescent="0.25">
      <c r="B67" s="73"/>
      <c r="C67" s="92"/>
      <c r="D67" s="92"/>
      <c r="E67" s="92"/>
      <c r="F67" s="92"/>
      <c r="G67" s="98" t="str">
        <f t="shared" si="16"/>
        <v/>
      </c>
      <c r="I67" s="2" t="str">
        <f t="shared" si="17"/>
        <v/>
      </c>
      <c r="J67" s="2" t="str">
        <f t="shared" si="18"/>
        <v/>
      </c>
      <c r="K67" s="2" t="str">
        <f t="shared" si="19"/>
        <v/>
      </c>
      <c r="L67" s="2" t="str">
        <f t="shared" si="20"/>
        <v/>
      </c>
      <c r="M67" s="2" t="str">
        <f t="shared" si="21"/>
        <v/>
      </c>
      <c r="N67" s="2" t="str">
        <f t="shared" si="22"/>
        <v/>
      </c>
      <c r="O67" t="str">
        <f t="shared" si="23"/>
        <v/>
      </c>
      <c r="P67" t="str">
        <f t="shared" si="24"/>
        <v/>
      </c>
    </row>
    <row r="68" spans="2:16" x14ac:dyDescent="0.25">
      <c r="B68" s="73"/>
      <c r="C68" s="92"/>
      <c r="D68" s="92"/>
      <c r="E68" s="92"/>
      <c r="F68" s="92"/>
      <c r="G68" s="98" t="str">
        <f t="shared" si="16"/>
        <v/>
      </c>
      <c r="I68" s="2" t="str">
        <f t="shared" si="17"/>
        <v/>
      </c>
      <c r="J68" s="2" t="str">
        <f t="shared" si="18"/>
        <v/>
      </c>
      <c r="K68" s="2" t="str">
        <f t="shared" si="19"/>
        <v/>
      </c>
      <c r="L68" s="2" t="str">
        <f t="shared" si="20"/>
        <v/>
      </c>
      <c r="M68" s="2" t="str">
        <f t="shared" si="21"/>
        <v/>
      </c>
      <c r="N68" s="2" t="str">
        <f t="shared" si="22"/>
        <v/>
      </c>
      <c r="O68" t="str">
        <f t="shared" si="23"/>
        <v/>
      </c>
      <c r="P68" t="str">
        <f t="shared" si="24"/>
        <v/>
      </c>
    </row>
    <row r="69" spans="2:16" x14ac:dyDescent="0.25">
      <c r="B69" s="73"/>
      <c r="C69" s="92"/>
      <c r="D69" s="92"/>
      <c r="E69" s="92"/>
      <c r="F69" s="92"/>
      <c r="G69" s="98" t="str">
        <f t="shared" si="16"/>
        <v/>
      </c>
      <c r="I69" s="2" t="str">
        <f t="shared" si="17"/>
        <v/>
      </c>
      <c r="J69" s="2" t="str">
        <f t="shared" si="18"/>
        <v/>
      </c>
      <c r="K69" s="2" t="str">
        <f t="shared" si="19"/>
        <v/>
      </c>
      <c r="L69" s="2" t="str">
        <f t="shared" si="20"/>
        <v/>
      </c>
      <c r="M69" s="2" t="str">
        <f t="shared" si="21"/>
        <v/>
      </c>
      <c r="N69" s="2" t="str">
        <f t="shared" si="22"/>
        <v/>
      </c>
      <c r="O69" t="str">
        <f t="shared" si="23"/>
        <v/>
      </c>
      <c r="P69" t="str">
        <f t="shared" si="24"/>
        <v/>
      </c>
    </row>
    <row r="70" spans="2:16" x14ac:dyDescent="0.25">
      <c r="B70" s="73"/>
      <c r="C70" s="92"/>
      <c r="D70" s="92"/>
      <c r="E70" s="92"/>
      <c r="F70" s="92"/>
      <c r="G70" s="98" t="str">
        <f t="shared" si="16"/>
        <v/>
      </c>
      <c r="I70" s="2" t="str">
        <f t="shared" si="17"/>
        <v/>
      </c>
      <c r="J70" s="2" t="str">
        <f t="shared" si="18"/>
        <v/>
      </c>
      <c r="K70" s="2" t="str">
        <f t="shared" si="19"/>
        <v/>
      </c>
      <c r="L70" s="2" t="str">
        <f t="shared" si="20"/>
        <v/>
      </c>
      <c r="M70" s="2" t="str">
        <f t="shared" si="21"/>
        <v/>
      </c>
      <c r="N70" s="2" t="str">
        <f t="shared" si="22"/>
        <v/>
      </c>
      <c r="O70" t="str">
        <f t="shared" si="23"/>
        <v/>
      </c>
      <c r="P70" t="str">
        <f t="shared" si="24"/>
        <v/>
      </c>
    </row>
    <row r="71" spans="2:16" x14ac:dyDescent="0.25">
      <c r="B71" s="73"/>
      <c r="C71" s="92"/>
      <c r="D71" s="92"/>
      <c r="E71" s="92"/>
      <c r="F71" s="92"/>
      <c r="G71" s="98" t="str">
        <f t="shared" si="16"/>
        <v/>
      </c>
      <c r="I71" s="2" t="str">
        <f t="shared" si="17"/>
        <v/>
      </c>
      <c r="J71" s="2" t="str">
        <f t="shared" si="18"/>
        <v/>
      </c>
      <c r="K71" s="2" t="str">
        <f t="shared" si="19"/>
        <v/>
      </c>
      <c r="L71" s="2" t="str">
        <f t="shared" si="20"/>
        <v/>
      </c>
      <c r="M71" s="2" t="str">
        <f t="shared" si="21"/>
        <v/>
      </c>
      <c r="N71" s="2" t="str">
        <f t="shared" si="22"/>
        <v/>
      </c>
      <c r="O71" t="str">
        <f t="shared" si="23"/>
        <v/>
      </c>
      <c r="P71" t="str">
        <f t="shared" si="24"/>
        <v/>
      </c>
    </row>
    <row r="72" spans="2:16" x14ac:dyDescent="0.25">
      <c r="B72" s="73"/>
      <c r="C72" s="92"/>
      <c r="D72" s="92"/>
      <c r="E72" s="92"/>
      <c r="F72" s="92"/>
      <c r="G72" s="98" t="str">
        <f t="shared" si="16"/>
        <v/>
      </c>
      <c r="I72" s="2" t="str">
        <f t="shared" si="17"/>
        <v/>
      </c>
      <c r="J72" s="2" t="str">
        <f t="shared" si="18"/>
        <v/>
      </c>
      <c r="K72" s="2" t="str">
        <f t="shared" si="19"/>
        <v/>
      </c>
      <c r="L72" s="2" t="str">
        <f t="shared" si="20"/>
        <v/>
      </c>
      <c r="M72" s="2" t="str">
        <f t="shared" si="21"/>
        <v/>
      </c>
      <c r="N72" s="2" t="str">
        <f t="shared" si="22"/>
        <v/>
      </c>
      <c r="O72" t="str">
        <f t="shared" si="23"/>
        <v/>
      </c>
      <c r="P72" t="str">
        <f t="shared" si="24"/>
        <v/>
      </c>
    </row>
    <row r="73" spans="2:16" x14ac:dyDescent="0.25">
      <c r="B73" s="73"/>
      <c r="C73" s="92"/>
      <c r="D73" s="92"/>
      <c r="E73" s="92"/>
      <c r="F73" s="92"/>
      <c r="G73" s="98" t="str">
        <f t="shared" si="16"/>
        <v/>
      </c>
      <c r="I73" s="2" t="str">
        <f t="shared" si="17"/>
        <v/>
      </c>
      <c r="J73" s="2" t="str">
        <f t="shared" si="18"/>
        <v/>
      </c>
      <c r="K73" s="2" t="str">
        <f t="shared" si="19"/>
        <v/>
      </c>
      <c r="L73" s="2" t="str">
        <f t="shared" si="20"/>
        <v/>
      </c>
      <c r="M73" s="2" t="str">
        <f t="shared" si="21"/>
        <v/>
      </c>
      <c r="N73" s="2" t="str">
        <f t="shared" si="22"/>
        <v/>
      </c>
      <c r="O73" t="str">
        <f t="shared" si="23"/>
        <v/>
      </c>
      <c r="P73" t="str">
        <f t="shared" si="24"/>
        <v/>
      </c>
    </row>
    <row r="74" spans="2:16" x14ac:dyDescent="0.25">
      <c r="B74" s="73"/>
      <c r="C74" s="92"/>
      <c r="D74" s="92"/>
      <c r="E74" s="92"/>
      <c r="F74" s="92"/>
      <c r="G74" s="98" t="str">
        <f t="shared" si="16"/>
        <v/>
      </c>
      <c r="I74" s="2" t="str">
        <f t="shared" si="17"/>
        <v/>
      </c>
      <c r="J74" s="2" t="str">
        <f t="shared" si="18"/>
        <v/>
      </c>
      <c r="K74" s="2" t="str">
        <f t="shared" si="19"/>
        <v/>
      </c>
      <c r="L74" s="2" t="str">
        <f t="shared" si="20"/>
        <v/>
      </c>
      <c r="M74" s="2" t="str">
        <f t="shared" si="21"/>
        <v/>
      </c>
      <c r="N74" s="2" t="str">
        <f t="shared" si="22"/>
        <v/>
      </c>
      <c r="O74" t="str">
        <f t="shared" si="23"/>
        <v/>
      </c>
      <c r="P74" t="str">
        <f t="shared" si="24"/>
        <v/>
      </c>
    </row>
    <row r="75" spans="2:16" x14ac:dyDescent="0.25">
      <c r="B75" s="73"/>
      <c r="C75" s="92"/>
      <c r="D75" s="92"/>
      <c r="E75" s="92"/>
      <c r="F75" s="92"/>
      <c r="G75" s="98" t="str">
        <f t="shared" si="16"/>
        <v/>
      </c>
      <c r="I75" s="2" t="str">
        <f t="shared" si="17"/>
        <v/>
      </c>
      <c r="J75" s="2" t="str">
        <f t="shared" si="18"/>
        <v/>
      </c>
      <c r="K75" s="2" t="str">
        <f t="shared" si="19"/>
        <v/>
      </c>
      <c r="L75" s="2" t="str">
        <f t="shared" si="20"/>
        <v/>
      </c>
      <c r="M75" s="2" t="str">
        <f t="shared" si="21"/>
        <v/>
      </c>
      <c r="N75" s="2" t="str">
        <f t="shared" si="22"/>
        <v/>
      </c>
      <c r="O75" t="str">
        <f t="shared" si="23"/>
        <v/>
      </c>
      <c r="P75" t="str">
        <f t="shared" si="24"/>
        <v/>
      </c>
    </row>
    <row r="76" spans="2:16" x14ac:dyDescent="0.25">
      <c r="B76" s="73"/>
      <c r="C76" s="92"/>
      <c r="D76" s="92"/>
      <c r="E76" s="92"/>
      <c r="F76" s="92"/>
      <c r="G76" s="98" t="str">
        <f t="shared" si="16"/>
        <v/>
      </c>
      <c r="I76" s="2" t="str">
        <f t="shared" si="17"/>
        <v/>
      </c>
      <c r="J76" s="2" t="str">
        <f t="shared" si="18"/>
        <v/>
      </c>
      <c r="K76" s="2" t="str">
        <f t="shared" si="19"/>
        <v/>
      </c>
      <c r="L76" s="2" t="str">
        <f t="shared" si="20"/>
        <v/>
      </c>
      <c r="M76" s="2" t="str">
        <f t="shared" si="21"/>
        <v/>
      </c>
      <c r="N76" s="2" t="str">
        <f t="shared" si="22"/>
        <v/>
      </c>
      <c r="O76" t="str">
        <f t="shared" si="23"/>
        <v/>
      </c>
      <c r="P76" t="str">
        <f t="shared" si="24"/>
        <v/>
      </c>
    </row>
    <row r="77" spans="2:16" x14ac:dyDescent="0.25">
      <c r="B77" s="73"/>
      <c r="C77" s="92"/>
      <c r="D77" s="92"/>
      <c r="E77" s="92"/>
      <c r="F77" s="92"/>
      <c r="G77" s="98" t="str">
        <f t="shared" si="16"/>
        <v/>
      </c>
      <c r="I77" s="2" t="str">
        <f t="shared" si="17"/>
        <v/>
      </c>
      <c r="J77" s="2" t="str">
        <f t="shared" si="18"/>
        <v/>
      </c>
      <c r="K77" s="2" t="str">
        <f t="shared" si="19"/>
        <v/>
      </c>
      <c r="L77" s="2" t="str">
        <f t="shared" si="20"/>
        <v/>
      </c>
      <c r="M77" s="2" t="str">
        <f t="shared" si="21"/>
        <v/>
      </c>
      <c r="N77" s="2" t="str">
        <f t="shared" si="22"/>
        <v/>
      </c>
      <c r="O77" t="str">
        <f t="shared" si="23"/>
        <v/>
      </c>
      <c r="P77" t="str">
        <f t="shared" si="24"/>
        <v/>
      </c>
    </row>
    <row r="78" spans="2:16" x14ac:dyDescent="0.25">
      <c r="B78" s="73"/>
      <c r="C78" s="92"/>
      <c r="D78" s="92"/>
      <c r="E78" s="92"/>
      <c r="F78" s="92"/>
      <c r="G78" s="98" t="str">
        <f t="shared" si="16"/>
        <v/>
      </c>
      <c r="I78" s="2" t="str">
        <f t="shared" si="17"/>
        <v/>
      </c>
      <c r="J78" s="2" t="str">
        <f t="shared" si="18"/>
        <v/>
      </c>
      <c r="K78" s="2" t="str">
        <f t="shared" si="19"/>
        <v/>
      </c>
      <c r="L78" s="2" t="str">
        <f t="shared" si="20"/>
        <v/>
      </c>
      <c r="M78" s="2" t="str">
        <f t="shared" si="21"/>
        <v/>
      </c>
      <c r="N78" s="2" t="str">
        <f t="shared" si="22"/>
        <v/>
      </c>
      <c r="O78" t="str">
        <f t="shared" si="23"/>
        <v/>
      </c>
      <c r="P78" t="str">
        <f t="shared" si="24"/>
        <v/>
      </c>
    </row>
    <row r="79" spans="2:16" x14ac:dyDescent="0.25">
      <c r="B79" s="73"/>
      <c r="C79" s="92"/>
      <c r="D79" s="92"/>
      <c r="E79" s="92"/>
      <c r="F79" s="92"/>
      <c r="G79" s="98" t="str">
        <f t="shared" si="16"/>
        <v/>
      </c>
      <c r="I79" s="2" t="str">
        <f t="shared" ref="I79:I110" si="25">IF($E79="","",IF($E79&gt;=$L$2,$D79&amp;", ",""))</f>
        <v/>
      </c>
      <c r="J79" s="2" t="str">
        <f t="shared" ref="J79:J110" si="26">IF(E79&gt;=$L$2,"",IF(E79&gt;=$L$3,($D79&amp;", "),""))</f>
        <v/>
      </c>
      <c r="K79" s="2" t="str">
        <f t="shared" ref="K79:K110" si="27">IF(E79&gt;=$L$3,"",IF(E79&gt;=$L$4,($D79&amp;", "),""))</f>
        <v/>
      </c>
      <c r="L79" s="2" t="str">
        <f t="shared" ref="L79:L110" si="28">IF($E79="","",IF($E79&lt;$L$4,$D79&amp;", ",""))</f>
        <v/>
      </c>
      <c r="M79" s="2" t="str">
        <f t="shared" ref="M79:M110" si="29">IF($F79="","",IF($F79&gt;=$L$2,$D79&amp;", ",""))</f>
        <v/>
      </c>
      <c r="N79" s="2" t="str">
        <f t="shared" ref="N79:N110" si="30">IF(F79&gt;=$L$2,"",IF(F79&gt;=$L$3,($D79&amp;", "),""))</f>
        <v/>
      </c>
      <c r="O79" t="str">
        <f t="shared" ref="O79:O110" si="31">IF(F79&gt;=$L$3,"",IF(F79&gt;=$L$4,($D79&amp;", "),""))</f>
        <v/>
      </c>
      <c r="P79" t="str">
        <f t="shared" ref="P79:P110" si="32">IF($F79="","",IF($F79&lt;$L$4,$D79&amp;", ",""))</f>
        <v/>
      </c>
    </row>
    <row r="80" spans="2:16" x14ac:dyDescent="0.25">
      <c r="B80" s="73"/>
      <c r="C80" s="92"/>
      <c r="D80" s="92"/>
      <c r="E80" s="92"/>
      <c r="F80" s="92"/>
      <c r="G80" s="98" t="str">
        <f t="shared" ref="G80:G143" si="33">IF(F80="","",F80-E80)</f>
        <v/>
      </c>
      <c r="I80" s="2" t="str">
        <f t="shared" si="25"/>
        <v/>
      </c>
      <c r="J80" s="2" t="str">
        <f t="shared" si="26"/>
        <v/>
      </c>
      <c r="K80" s="2" t="str">
        <f t="shared" si="27"/>
        <v/>
      </c>
      <c r="L80" s="2" t="str">
        <f t="shared" si="28"/>
        <v/>
      </c>
      <c r="M80" s="2" t="str">
        <f t="shared" si="29"/>
        <v/>
      </c>
      <c r="N80" s="2" t="str">
        <f t="shared" si="30"/>
        <v/>
      </c>
      <c r="O80" t="str">
        <f t="shared" si="31"/>
        <v/>
      </c>
      <c r="P80" t="str">
        <f t="shared" si="32"/>
        <v/>
      </c>
    </row>
    <row r="81" spans="2:16" x14ac:dyDescent="0.25">
      <c r="B81" s="73"/>
      <c r="C81" s="92"/>
      <c r="D81" s="92"/>
      <c r="E81" s="92"/>
      <c r="F81" s="92"/>
      <c r="G81" s="98" t="str">
        <f t="shared" si="33"/>
        <v/>
      </c>
      <c r="I81" s="2" t="str">
        <f t="shared" si="25"/>
        <v/>
      </c>
      <c r="J81" s="2" t="str">
        <f t="shared" si="26"/>
        <v/>
      </c>
      <c r="K81" s="2" t="str">
        <f t="shared" si="27"/>
        <v/>
      </c>
      <c r="L81" s="2" t="str">
        <f t="shared" si="28"/>
        <v/>
      </c>
      <c r="M81" s="2" t="str">
        <f t="shared" si="29"/>
        <v/>
      </c>
      <c r="N81" s="2" t="str">
        <f t="shared" si="30"/>
        <v/>
      </c>
      <c r="O81" t="str">
        <f t="shared" si="31"/>
        <v/>
      </c>
      <c r="P81" t="str">
        <f t="shared" si="32"/>
        <v/>
      </c>
    </row>
    <row r="82" spans="2:16" x14ac:dyDescent="0.25">
      <c r="B82" s="73"/>
      <c r="C82" s="92"/>
      <c r="D82" s="92"/>
      <c r="E82" s="92"/>
      <c r="F82" s="92"/>
      <c r="G82" s="98" t="str">
        <f t="shared" si="33"/>
        <v/>
      </c>
      <c r="I82" s="2" t="str">
        <f t="shared" si="25"/>
        <v/>
      </c>
      <c r="J82" s="2" t="str">
        <f t="shared" si="26"/>
        <v/>
      </c>
      <c r="K82" s="2" t="str">
        <f t="shared" si="27"/>
        <v/>
      </c>
      <c r="L82" s="2" t="str">
        <f t="shared" si="28"/>
        <v/>
      </c>
      <c r="M82" s="2" t="str">
        <f t="shared" si="29"/>
        <v/>
      </c>
      <c r="N82" s="2" t="str">
        <f t="shared" si="30"/>
        <v/>
      </c>
      <c r="O82" t="str">
        <f t="shared" si="31"/>
        <v/>
      </c>
      <c r="P82" t="str">
        <f t="shared" si="32"/>
        <v/>
      </c>
    </row>
    <row r="83" spans="2:16" x14ac:dyDescent="0.25">
      <c r="B83" s="73"/>
      <c r="C83" s="92"/>
      <c r="D83" s="92"/>
      <c r="E83" s="92"/>
      <c r="F83" s="92"/>
      <c r="G83" s="98" t="str">
        <f t="shared" si="33"/>
        <v/>
      </c>
      <c r="I83" s="2" t="str">
        <f t="shared" si="25"/>
        <v/>
      </c>
      <c r="J83" s="2" t="str">
        <f t="shared" si="26"/>
        <v/>
      </c>
      <c r="K83" s="2" t="str">
        <f t="shared" si="27"/>
        <v/>
      </c>
      <c r="L83" s="2" t="str">
        <f t="shared" si="28"/>
        <v/>
      </c>
      <c r="M83" s="2" t="str">
        <f t="shared" si="29"/>
        <v/>
      </c>
      <c r="N83" s="2" t="str">
        <f t="shared" si="30"/>
        <v/>
      </c>
      <c r="O83" t="str">
        <f t="shared" si="31"/>
        <v/>
      </c>
      <c r="P83" t="str">
        <f t="shared" si="32"/>
        <v/>
      </c>
    </row>
    <row r="84" spans="2:16" x14ac:dyDescent="0.25">
      <c r="B84" s="73"/>
      <c r="C84" s="92"/>
      <c r="D84" s="92"/>
      <c r="E84" s="92"/>
      <c r="F84" s="92"/>
      <c r="G84" s="98" t="str">
        <f t="shared" si="33"/>
        <v/>
      </c>
      <c r="I84" s="2" t="str">
        <f t="shared" si="25"/>
        <v/>
      </c>
      <c r="J84" s="2" t="str">
        <f t="shared" si="26"/>
        <v/>
      </c>
      <c r="K84" s="2" t="str">
        <f t="shared" si="27"/>
        <v/>
      </c>
      <c r="L84" s="2" t="str">
        <f t="shared" si="28"/>
        <v/>
      </c>
      <c r="M84" s="2" t="str">
        <f t="shared" si="29"/>
        <v/>
      </c>
      <c r="N84" s="2" t="str">
        <f t="shared" si="30"/>
        <v/>
      </c>
      <c r="O84" t="str">
        <f t="shared" si="31"/>
        <v/>
      </c>
      <c r="P84" t="str">
        <f t="shared" si="32"/>
        <v/>
      </c>
    </row>
    <row r="85" spans="2:16" x14ac:dyDescent="0.25">
      <c r="B85" s="73"/>
      <c r="C85" s="92"/>
      <c r="D85" s="92"/>
      <c r="E85" s="92"/>
      <c r="F85" s="92"/>
      <c r="G85" s="98" t="str">
        <f t="shared" si="33"/>
        <v/>
      </c>
      <c r="I85" s="2" t="str">
        <f t="shared" si="25"/>
        <v/>
      </c>
      <c r="J85" s="2" t="str">
        <f t="shared" si="26"/>
        <v/>
      </c>
      <c r="K85" s="2" t="str">
        <f t="shared" si="27"/>
        <v/>
      </c>
      <c r="L85" s="2" t="str">
        <f t="shared" si="28"/>
        <v/>
      </c>
      <c r="M85" s="2" t="str">
        <f t="shared" si="29"/>
        <v/>
      </c>
      <c r="N85" s="2" t="str">
        <f t="shared" si="30"/>
        <v/>
      </c>
      <c r="O85" t="str">
        <f t="shared" si="31"/>
        <v/>
      </c>
      <c r="P85" t="str">
        <f t="shared" si="32"/>
        <v/>
      </c>
    </row>
    <row r="86" spans="2:16" x14ac:dyDescent="0.25">
      <c r="B86" s="73"/>
      <c r="C86" s="92"/>
      <c r="D86" s="92"/>
      <c r="E86" s="92"/>
      <c r="F86" s="92"/>
      <c r="G86" s="98" t="str">
        <f t="shared" si="33"/>
        <v/>
      </c>
      <c r="I86" s="2" t="str">
        <f t="shared" si="25"/>
        <v/>
      </c>
      <c r="J86" s="2" t="str">
        <f t="shared" si="26"/>
        <v/>
      </c>
      <c r="K86" s="2" t="str">
        <f t="shared" si="27"/>
        <v/>
      </c>
      <c r="L86" s="2" t="str">
        <f t="shared" si="28"/>
        <v/>
      </c>
      <c r="M86" s="2" t="str">
        <f t="shared" si="29"/>
        <v/>
      </c>
      <c r="N86" s="2" t="str">
        <f t="shared" si="30"/>
        <v/>
      </c>
      <c r="O86" t="str">
        <f t="shared" si="31"/>
        <v/>
      </c>
      <c r="P86" t="str">
        <f t="shared" si="32"/>
        <v/>
      </c>
    </row>
    <row r="87" spans="2:16" x14ac:dyDescent="0.25">
      <c r="B87" s="73"/>
      <c r="C87" s="92"/>
      <c r="D87" s="92"/>
      <c r="E87" s="92"/>
      <c r="F87" s="92"/>
      <c r="G87" s="98" t="str">
        <f t="shared" si="33"/>
        <v/>
      </c>
      <c r="I87" s="2" t="str">
        <f t="shared" si="25"/>
        <v/>
      </c>
      <c r="J87" s="2" t="str">
        <f t="shared" si="26"/>
        <v/>
      </c>
      <c r="K87" s="2" t="str">
        <f t="shared" si="27"/>
        <v/>
      </c>
      <c r="L87" s="2" t="str">
        <f t="shared" si="28"/>
        <v/>
      </c>
      <c r="M87" s="2" t="str">
        <f t="shared" si="29"/>
        <v/>
      </c>
      <c r="N87" s="2" t="str">
        <f t="shared" si="30"/>
        <v/>
      </c>
      <c r="O87" t="str">
        <f t="shared" si="31"/>
        <v/>
      </c>
      <c r="P87" t="str">
        <f t="shared" si="32"/>
        <v/>
      </c>
    </row>
    <row r="88" spans="2:16" x14ac:dyDescent="0.25">
      <c r="B88" s="73"/>
      <c r="C88" s="92"/>
      <c r="D88" s="92"/>
      <c r="E88" s="92"/>
      <c r="F88" s="92"/>
      <c r="G88" s="98" t="str">
        <f t="shared" si="33"/>
        <v/>
      </c>
      <c r="I88" s="2" t="str">
        <f t="shared" si="25"/>
        <v/>
      </c>
      <c r="J88" s="2" t="str">
        <f t="shared" si="26"/>
        <v/>
      </c>
      <c r="K88" s="2" t="str">
        <f t="shared" si="27"/>
        <v/>
      </c>
      <c r="L88" s="2" t="str">
        <f t="shared" si="28"/>
        <v/>
      </c>
      <c r="M88" s="2" t="str">
        <f t="shared" si="29"/>
        <v/>
      </c>
      <c r="N88" s="2" t="str">
        <f t="shared" si="30"/>
        <v/>
      </c>
      <c r="O88" t="str">
        <f t="shared" si="31"/>
        <v/>
      </c>
      <c r="P88" t="str">
        <f t="shared" si="32"/>
        <v/>
      </c>
    </row>
    <row r="89" spans="2:16" x14ac:dyDescent="0.25">
      <c r="B89" s="73"/>
      <c r="C89" s="92"/>
      <c r="D89" s="92"/>
      <c r="E89" s="92"/>
      <c r="F89" s="92"/>
      <c r="G89" s="98" t="str">
        <f t="shared" si="33"/>
        <v/>
      </c>
      <c r="I89" s="2" t="str">
        <f t="shared" si="25"/>
        <v/>
      </c>
      <c r="J89" s="2" t="str">
        <f t="shared" si="26"/>
        <v/>
      </c>
      <c r="K89" s="2" t="str">
        <f t="shared" si="27"/>
        <v/>
      </c>
      <c r="L89" s="2" t="str">
        <f t="shared" si="28"/>
        <v/>
      </c>
      <c r="M89" s="2" t="str">
        <f t="shared" si="29"/>
        <v/>
      </c>
      <c r="N89" s="2" t="str">
        <f t="shared" si="30"/>
        <v/>
      </c>
      <c r="O89" t="str">
        <f t="shared" si="31"/>
        <v/>
      </c>
      <c r="P89" t="str">
        <f t="shared" si="32"/>
        <v/>
      </c>
    </row>
    <row r="90" spans="2:16" x14ac:dyDescent="0.25">
      <c r="B90" s="73"/>
      <c r="C90" s="92"/>
      <c r="D90" s="92"/>
      <c r="E90" s="92"/>
      <c r="F90" s="92"/>
      <c r="G90" s="98" t="str">
        <f t="shared" si="33"/>
        <v/>
      </c>
      <c r="I90" s="2" t="str">
        <f t="shared" si="25"/>
        <v/>
      </c>
      <c r="J90" s="2" t="str">
        <f t="shared" si="26"/>
        <v/>
      </c>
      <c r="K90" s="2" t="str">
        <f t="shared" si="27"/>
        <v/>
      </c>
      <c r="L90" s="2" t="str">
        <f t="shared" si="28"/>
        <v/>
      </c>
      <c r="M90" s="2" t="str">
        <f t="shared" si="29"/>
        <v/>
      </c>
      <c r="N90" s="2" t="str">
        <f t="shared" si="30"/>
        <v/>
      </c>
      <c r="O90" t="str">
        <f t="shared" si="31"/>
        <v/>
      </c>
      <c r="P90" t="str">
        <f t="shared" si="32"/>
        <v/>
      </c>
    </row>
    <row r="91" spans="2:16" x14ac:dyDescent="0.25">
      <c r="B91" s="73"/>
      <c r="C91" s="92"/>
      <c r="D91" s="92"/>
      <c r="E91" s="92"/>
      <c r="F91" s="92"/>
      <c r="G91" s="98" t="str">
        <f t="shared" si="33"/>
        <v/>
      </c>
      <c r="I91" s="2" t="str">
        <f t="shared" si="25"/>
        <v/>
      </c>
      <c r="J91" s="2" t="str">
        <f t="shared" si="26"/>
        <v/>
      </c>
      <c r="K91" s="2" t="str">
        <f t="shared" si="27"/>
        <v/>
      </c>
      <c r="L91" s="2" t="str">
        <f t="shared" si="28"/>
        <v/>
      </c>
      <c r="M91" s="2" t="str">
        <f t="shared" si="29"/>
        <v/>
      </c>
      <c r="N91" s="2" t="str">
        <f t="shared" si="30"/>
        <v/>
      </c>
      <c r="O91" t="str">
        <f t="shared" si="31"/>
        <v/>
      </c>
      <c r="P91" t="str">
        <f t="shared" si="32"/>
        <v/>
      </c>
    </row>
    <row r="92" spans="2:16" x14ac:dyDescent="0.25">
      <c r="B92" s="73"/>
      <c r="C92" s="92"/>
      <c r="D92" s="92"/>
      <c r="E92" s="92"/>
      <c r="F92" s="92"/>
      <c r="G92" s="98" t="str">
        <f t="shared" si="33"/>
        <v/>
      </c>
      <c r="I92" s="2" t="str">
        <f t="shared" si="25"/>
        <v/>
      </c>
      <c r="J92" s="2" t="str">
        <f t="shared" si="26"/>
        <v/>
      </c>
      <c r="K92" s="2" t="str">
        <f t="shared" si="27"/>
        <v/>
      </c>
      <c r="L92" s="2" t="str">
        <f t="shared" si="28"/>
        <v/>
      </c>
      <c r="M92" s="2" t="str">
        <f t="shared" si="29"/>
        <v/>
      </c>
      <c r="N92" s="2" t="str">
        <f t="shared" si="30"/>
        <v/>
      </c>
      <c r="O92" t="str">
        <f t="shared" si="31"/>
        <v/>
      </c>
      <c r="P92" t="str">
        <f t="shared" si="32"/>
        <v/>
      </c>
    </row>
    <row r="93" spans="2:16" x14ac:dyDescent="0.25">
      <c r="B93" s="73"/>
      <c r="C93" s="92"/>
      <c r="D93" s="92"/>
      <c r="E93" s="92"/>
      <c r="F93" s="92"/>
      <c r="G93" s="98" t="str">
        <f t="shared" si="33"/>
        <v/>
      </c>
      <c r="I93" s="2" t="str">
        <f t="shared" si="25"/>
        <v/>
      </c>
      <c r="J93" s="2" t="str">
        <f t="shared" si="26"/>
        <v/>
      </c>
      <c r="K93" s="2" t="str">
        <f t="shared" si="27"/>
        <v/>
      </c>
      <c r="L93" s="2" t="str">
        <f t="shared" si="28"/>
        <v/>
      </c>
      <c r="M93" s="2" t="str">
        <f t="shared" si="29"/>
        <v/>
      </c>
      <c r="N93" s="2" t="str">
        <f t="shared" si="30"/>
        <v/>
      </c>
      <c r="O93" t="str">
        <f t="shared" si="31"/>
        <v/>
      </c>
      <c r="P93" t="str">
        <f t="shared" si="32"/>
        <v/>
      </c>
    </row>
    <row r="94" spans="2:16" x14ac:dyDescent="0.25">
      <c r="B94" s="73"/>
      <c r="C94" s="92"/>
      <c r="D94" s="92"/>
      <c r="E94" s="92"/>
      <c r="F94" s="92"/>
      <c r="G94" s="98" t="str">
        <f t="shared" si="33"/>
        <v/>
      </c>
      <c r="I94" s="2" t="str">
        <f t="shared" si="25"/>
        <v/>
      </c>
      <c r="J94" s="2" t="str">
        <f t="shared" si="26"/>
        <v/>
      </c>
      <c r="K94" s="2" t="str">
        <f t="shared" si="27"/>
        <v/>
      </c>
      <c r="L94" s="2" t="str">
        <f t="shared" si="28"/>
        <v/>
      </c>
      <c r="M94" s="2" t="str">
        <f t="shared" si="29"/>
        <v/>
      </c>
      <c r="N94" s="2" t="str">
        <f t="shared" si="30"/>
        <v/>
      </c>
      <c r="O94" t="str">
        <f t="shared" si="31"/>
        <v/>
      </c>
      <c r="P94" t="str">
        <f t="shared" si="32"/>
        <v/>
      </c>
    </row>
    <row r="95" spans="2:16" x14ac:dyDescent="0.25">
      <c r="B95" s="73"/>
      <c r="C95" s="92"/>
      <c r="D95" s="92"/>
      <c r="E95" s="92"/>
      <c r="F95" s="92"/>
      <c r="G95" s="98" t="str">
        <f t="shared" si="33"/>
        <v/>
      </c>
      <c r="I95" s="2" t="str">
        <f t="shared" si="25"/>
        <v/>
      </c>
      <c r="J95" s="2" t="str">
        <f t="shared" si="26"/>
        <v/>
      </c>
      <c r="K95" s="2" t="str">
        <f t="shared" si="27"/>
        <v/>
      </c>
      <c r="L95" s="2" t="str">
        <f t="shared" si="28"/>
        <v/>
      </c>
      <c r="M95" s="2" t="str">
        <f t="shared" si="29"/>
        <v/>
      </c>
      <c r="N95" s="2" t="str">
        <f t="shared" si="30"/>
        <v/>
      </c>
      <c r="O95" t="str">
        <f t="shared" si="31"/>
        <v/>
      </c>
      <c r="P95" t="str">
        <f t="shared" si="32"/>
        <v/>
      </c>
    </row>
    <row r="96" spans="2:16" x14ac:dyDescent="0.25">
      <c r="B96" s="73"/>
      <c r="C96" s="92"/>
      <c r="D96" s="92"/>
      <c r="E96" s="92"/>
      <c r="F96" s="92"/>
      <c r="G96" s="98" t="str">
        <f t="shared" si="33"/>
        <v/>
      </c>
      <c r="I96" s="2" t="str">
        <f t="shared" si="25"/>
        <v/>
      </c>
      <c r="J96" s="2" t="str">
        <f t="shared" si="26"/>
        <v/>
      </c>
      <c r="K96" s="2" t="str">
        <f t="shared" si="27"/>
        <v/>
      </c>
      <c r="L96" s="2" t="str">
        <f t="shared" si="28"/>
        <v/>
      </c>
      <c r="M96" s="2" t="str">
        <f t="shared" si="29"/>
        <v/>
      </c>
      <c r="N96" s="2" t="str">
        <f t="shared" si="30"/>
        <v/>
      </c>
      <c r="O96" t="str">
        <f t="shared" si="31"/>
        <v/>
      </c>
      <c r="P96" t="str">
        <f t="shared" si="32"/>
        <v/>
      </c>
    </row>
    <row r="97" spans="2:16" x14ac:dyDescent="0.25">
      <c r="B97" s="73"/>
      <c r="C97" s="92"/>
      <c r="D97" s="92"/>
      <c r="E97" s="92"/>
      <c r="F97" s="92"/>
      <c r="G97" s="98" t="str">
        <f t="shared" si="33"/>
        <v/>
      </c>
      <c r="I97" s="2" t="str">
        <f t="shared" si="25"/>
        <v/>
      </c>
      <c r="J97" s="2" t="str">
        <f t="shared" si="26"/>
        <v/>
      </c>
      <c r="K97" s="2" t="str">
        <f t="shared" si="27"/>
        <v/>
      </c>
      <c r="L97" s="2" t="str">
        <f t="shared" si="28"/>
        <v/>
      </c>
      <c r="M97" s="2" t="str">
        <f t="shared" si="29"/>
        <v/>
      </c>
      <c r="N97" s="2" t="str">
        <f t="shared" si="30"/>
        <v/>
      </c>
      <c r="O97" t="str">
        <f t="shared" si="31"/>
        <v/>
      </c>
      <c r="P97" t="str">
        <f t="shared" si="32"/>
        <v/>
      </c>
    </row>
    <row r="98" spans="2:16" x14ac:dyDescent="0.25">
      <c r="B98" s="73"/>
      <c r="C98" s="92"/>
      <c r="D98" s="92"/>
      <c r="E98" s="92"/>
      <c r="F98" s="92"/>
      <c r="G98" s="98" t="str">
        <f t="shared" si="33"/>
        <v/>
      </c>
      <c r="I98" s="2" t="str">
        <f t="shared" si="25"/>
        <v/>
      </c>
      <c r="J98" s="2" t="str">
        <f t="shared" si="26"/>
        <v/>
      </c>
      <c r="K98" s="2" t="str">
        <f t="shared" si="27"/>
        <v/>
      </c>
      <c r="L98" s="2" t="str">
        <f t="shared" si="28"/>
        <v/>
      </c>
      <c r="M98" s="2" t="str">
        <f t="shared" si="29"/>
        <v/>
      </c>
      <c r="N98" s="2" t="str">
        <f t="shared" si="30"/>
        <v/>
      </c>
      <c r="O98" t="str">
        <f t="shared" si="31"/>
        <v/>
      </c>
      <c r="P98" t="str">
        <f t="shared" si="32"/>
        <v/>
      </c>
    </row>
    <row r="99" spans="2:16" x14ac:dyDescent="0.25">
      <c r="B99" s="73"/>
      <c r="C99" s="92"/>
      <c r="D99" s="92"/>
      <c r="E99" s="92"/>
      <c r="F99" s="92"/>
      <c r="G99" s="98" t="str">
        <f t="shared" si="33"/>
        <v/>
      </c>
      <c r="I99" s="2" t="str">
        <f t="shared" si="25"/>
        <v/>
      </c>
      <c r="J99" s="2" t="str">
        <f t="shared" si="26"/>
        <v/>
      </c>
      <c r="K99" s="2" t="str">
        <f t="shared" si="27"/>
        <v/>
      </c>
      <c r="L99" s="2" t="str">
        <f t="shared" si="28"/>
        <v/>
      </c>
      <c r="M99" s="2" t="str">
        <f t="shared" si="29"/>
        <v/>
      </c>
      <c r="N99" s="2" t="str">
        <f t="shared" si="30"/>
        <v/>
      </c>
      <c r="O99" t="str">
        <f t="shared" si="31"/>
        <v/>
      </c>
      <c r="P99" t="str">
        <f t="shared" si="32"/>
        <v/>
      </c>
    </row>
    <row r="100" spans="2:16" x14ac:dyDescent="0.25">
      <c r="B100" s="73"/>
      <c r="C100" s="92"/>
      <c r="D100" s="92"/>
      <c r="E100" s="92"/>
      <c r="F100" s="92"/>
      <c r="G100" s="98" t="str">
        <f t="shared" si="33"/>
        <v/>
      </c>
      <c r="I100" s="2" t="str">
        <f t="shared" si="25"/>
        <v/>
      </c>
      <c r="J100" s="2" t="str">
        <f t="shared" si="26"/>
        <v/>
      </c>
      <c r="K100" s="2" t="str">
        <f t="shared" si="27"/>
        <v/>
      </c>
      <c r="L100" s="2" t="str">
        <f t="shared" si="28"/>
        <v/>
      </c>
      <c r="M100" s="2" t="str">
        <f t="shared" si="29"/>
        <v/>
      </c>
      <c r="N100" s="2" t="str">
        <f t="shared" si="30"/>
        <v/>
      </c>
      <c r="O100" t="str">
        <f t="shared" si="31"/>
        <v/>
      </c>
      <c r="P100" t="str">
        <f t="shared" si="32"/>
        <v/>
      </c>
    </row>
    <row r="101" spans="2:16" x14ac:dyDescent="0.25">
      <c r="B101" s="73"/>
      <c r="C101" s="92"/>
      <c r="D101" s="92"/>
      <c r="E101" s="92"/>
      <c r="F101" s="92"/>
      <c r="G101" s="98" t="str">
        <f t="shared" si="33"/>
        <v/>
      </c>
      <c r="I101" s="2" t="str">
        <f t="shared" si="25"/>
        <v/>
      </c>
      <c r="J101" s="2" t="str">
        <f t="shared" si="26"/>
        <v/>
      </c>
      <c r="K101" s="2" t="str">
        <f t="shared" si="27"/>
        <v/>
      </c>
      <c r="L101" s="2" t="str">
        <f t="shared" si="28"/>
        <v/>
      </c>
      <c r="M101" s="2" t="str">
        <f t="shared" si="29"/>
        <v/>
      </c>
      <c r="N101" s="2" t="str">
        <f t="shared" si="30"/>
        <v/>
      </c>
      <c r="O101" t="str">
        <f t="shared" si="31"/>
        <v/>
      </c>
      <c r="P101" t="str">
        <f t="shared" si="32"/>
        <v/>
      </c>
    </row>
    <row r="102" spans="2:16" x14ac:dyDescent="0.25">
      <c r="B102" s="73"/>
      <c r="C102" s="92"/>
      <c r="D102" s="92"/>
      <c r="E102" s="92"/>
      <c r="F102" s="92"/>
      <c r="G102" s="98" t="str">
        <f t="shared" si="33"/>
        <v/>
      </c>
      <c r="I102" s="2" t="str">
        <f t="shared" si="25"/>
        <v/>
      </c>
      <c r="J102" s="2" t="str">
        <f t="shared" si="26"/>
        <v/>
      </c>
      <c r="K102" s="2" t="str">
        <f t="shared" si="27"/>
        <v/>
      </c>
      <c r="L102" s="2" t="str">
        <f t="shared" si="28"/>
        <v/>
      </c>
      <c r="M102" s="2" t="str">
        <f t="shared" si="29"/>
        <v/>
      </c>
      <c r="N102" s="2" t="str">
        <f t="shared" si="30"/>
        <v/>
      </c>
      <c r="O102" t="str">
        <f t="shared" si="31"/>
        <v/>
      </c>
      <c r="P102" t="str">
        <f t="shared" si="32"/>
        <v/>
      </c>
    </row>
    <row r="103" spans="2:16" x14ac:dyDescent="0.25">
      <c r="B103" s="73"/>
      <c r="C103" s="92"/>
      <c r="D103" s="92"/>
      <c r="E103" s="92"/>
      <c r="F103" s="92"/>
      <c r="G103" s="98" t="str">
        <f t="shared" si="33"/>
        <v/>
      </c>
      <c r="I103" s="2" t="str">
        <f t="shared" si="25"/>
        <v/>
      </c>
      <c r="J103" s="2" t="str">
        <f t="shared" si="26"/>
        <v/>
      </c>
      <c r="K103" s="2" t="str">
        <f t="shared" si="27"/>
        <v/>
      </c>
      <c r="L103" s="2" t="str">
        <f t="shared" si="28"/>
        <v/>
      </c>
      <c r="M103" s="2" t="str">
        <f t="shared" si="29"/>
        <v/>
      </c>
      <c r="N103" s="2" t="str">
        <f t="shared" si="30"/>
        <v/>
      </c>
      <c r="O103" t="str">
        <f t="shared" si="31"/>
        <v/>
      </c>
      <c r="P103" t="str">
        <f t="shared" si="32"/>
        <v/>
      </c>
    </row>
    <row r="104" spans="2:16" x14ac:dyDescent="0.25">
      <c r="B104" s="73"/>
      <c r="C104" s="92"/>
      <c r="D104" s="92"/>
      <c r="E104" s="92"/>
      <c r="F104" s="92"/>
      <c r="G104" s="98" t="str">
        <f t="shared" si="33"/>
        <v/>
      </c>
      <c r="I104" s="2" t="str">
        <f t="shared" si="25"/>
        <v/>
      </c>
      <c r="J104" s="2" t="str">
        <f t="shared" si="26"/>
        <v/>
      </c>
      <c r="K104" s="2" t="str">
        <f t="shared" si="27"/>
        <v/>
      </c>
      <c r="L104" s="2" t="str">
        <f t="shared" si="28"/>
        <v/>
      </c>
      <c r="M104" s="2" t="str">
        <f t="shared" si="29"/>
        <v/>
      </c>
      <c r="N104" s="2" t="str">
        <f t="shared" si="30"/>
        <v/>
      </c>
      <c r="O104" t="str">
        <f t="shared" si="31"/>
        <v/>
      </c>
      <c r="P104" t="str">
        <f t="shared" si="32"/>
        <v/>
      </c>
    </row>
    <row r="105" spans="2:16" x14ac:dyDescent="0.25">
      <c r="B105" s="73"/>
      <c r="C105" s="92"/>
      <c r="D105" s="92"/>
      <c r="E105" s="92"/>
      <c r="F105" s="92"/>
      <c r="G105" s="98" t="str">
        <f t="shared" si="33"/>
        <v/>
      </c>
      <c r="I105" s="2" t="str">
        <f t="shared" si="25"/>
        <v/>
      </c>
      <c r="J105" s="2" t="str">
        <f t="shared" si="26"/>
        <v/>
      </c>
      <c r="K105" s="2" t="str">
        <f t="shared" si="27"/>
        <v/>
      </c>
      <c r="L105" s="2" t="str">
        <f t="shared" si="28"/>
        <v/>
      </c>
      <c r="M105" s="2" t="str">
        <f t="shared" si="29"/>
        <v/>
      </c>
      <c r="N105" s="2" t="str">
        <f t="shared" si="30"/>
        <v/>
      </c>
      <c r="O105" t="str">
        <f t="shared" si="31"/>
        <v/>
      </c>
      <c r="P105" t="str">
        <f t="shared" si="32"/>
        <v/>
      </c>
    </row>
    <row r="106" spans="2:16" x14ac:dyDescent="0.25">
      <c r="B106" s="73"/>
      <c r="C106" s="92"/>
      <c r="D106" s="92"/>
      <c r="E106" s="92"/>
      <c r="F106" s="92"/>
      <c r="G106" s="98" t="str">
        <f t="shared" si="33"/>
        <v/>
      </c>
      <c r="I106" s="2" t="str">
        <f t="shared" si="25"/>
        <v/>
      </c>
      <c r="J106" s="2" t="str">
        <f t="shared" si="26"/>
        <v/>
      </c>
      <c r="K106" s="2" t="str">
        <f t="shared" si="27"/>
        <v/>
      </c>
      <c r="L106" s="2" t="str">
        <f t="shared" si="28"/>
        <v/>
      </c>
      <c r="M106" s="2" t="str">
        <f t="shared" si="29"/>
        <v/>
      </c>
      <c r="N106" s="2" t="str">
        <f t="shared" si="30"/>
        <v/>
      </c>
      <c r="O106" t="str">
        <f t="shared" si="31"/>
        <v/>
      </c>
      <c r="P106" t="str">
        <f t="shared" si="32"/>
        <v/>
      </c>
    </row>
    <row r="107" spans="2:16" x14ac:dyDescent="0.25">
      <c r="B107" s="73"/>
      <c r="C107" s="92"/>
      <c r="D107" s="92"/>
      <c r="E107" s="92"/>
      <c r="F107" s="92"/>
      <c r="G107" s="98" t="str">
        <f t="shared" si="33"/>
        <v/>
      </c>
      <c r="I107" s="2" t="str">
        <f t="shared" si="25"/>
        <v/>
      </c>
      <c r="J107" s="2" t="str">
        <f t="shared" si="26"/>
        <v/>
      </c>
      <c r="K107" s="2" t="str">
        <f t="shared" si="27"/>
        <v/>
      </c>
      <c r="L107" s="2" t="str">
        <f t="shared" si="28"/>
        <v/>
      </c>
      <c r="M107" s="2" t="str">
        <f t="shared" si="29"/>
        <v/>
      </c>
      <c r="N107" s="2" t="str">
        <f t="shared" si="30"/>
        <v/>
      </c>
      <c r="O107" t="str">
        <f t="shared" si="31"/>
        <v/>
      </c>
      <c r="P107" t="str">
        <f t="shared" si="32"/>
        <v/>
      </c>
    </row>
    <row r="108" spans="2:16" x14ac:dyDescent="0.25">
      <c r="B108" s="73"/>
      <c r="C108" s="92"/>
      <c r="D108" s="92"/>
      <c r="E108" s="92"/>
      <c r="F108" s="92"/>
      <c r="G108" s="98" t="str">
        <f t="shared" si="33"/>
        <v/>
      </c>
      <c r="I108" s="2" t="str">
        <f t="shared" si="25"/>
        <v/>
      </c>
      <c r="J108" s="2" t="str">
        <f t="shared" si="26"/>
        <v/>
      </c>
      <c r="K108" s="2" t="str">
        <f t="shared" si="27"/>
        <v/>
      </c>
      <c r="L108" s="2" t="str">
        <f t="shared" si="28"/>
        <v/>
      </c>
      <c r="M108" s="2" t="str">
        <f t="shared" si="29"/>
        <v/>
      </c>
      <c r="N108" s="2" t="str">
        <f t="shared" si="30"/>
        <v/>
      </c>
      <c r="O108" t="str">
        <f t="shared" si="31"/>
        <v/>
      </c>
      <c r="P108" t="str">
        <f t="shared" si="32"/>
        <v/>
      </c>
    </row>
    <row r="109" spans="2:16" x14ac:dyDescent="0.25">
      <c r="B109" s="73"/>
      <c r="C109" s="92"/>
      <c r="D109" s="92"/>
      <c r="E109" s="92"/>
      <c r="F109" s="92"/>
      <c r="G109" s="98" t="str">
        <f t="shared" si="33"/>
        <v/>
      </c>
      <c r="I109" s="2" t="str">
        <f t="shared" si="25"/>
        <v/>
      </c>
      <c r="J109" s="2" t="str">
        <f t="shared" si="26"/>
        <v/>
      </c>
      <c r="K109" s="2" t="str">
        <f t="shared" si="27"/>
        <v/>
      </c>
      <c r="L109" s="2" t="str">
        <f t="shared" si="28"/>
        <v/>
      </c>
      <c r="M109" s="2" t="str">
        <f t="shared" si="29"/>
        <v/>
      </c>
      <c r="N109" s="2" t="str">
        <f t="shared" si="30"/>
        <v/>
      </c>
      <c r="O109" t="str">
        <f t="shared" si="31"/>
        <v/>
      </c>
      <c r="P109" t="str">
        <f t="shared" si="32"/>
        <v/>
      </c>
    </row>
    <row r="110" spans="2:16" x14ac:dyDescent="0.25">
      <c r="B110" s="73"/>
      <c r="C110" s="92"/>
      <c r="D110" s="92"/>
      <c r="E110" s="92"/>
      <c r="F110" s="92"/>
      <c r="G110" s="98" t="str">
        <f t="shared" si="33"/>
        <v/>
      </c>
      <c r="I110" s="2" t="str">
        <f t="shared" si="25"/>
        <v/>
      </c>
      <c r="J110" s="2" t="str">
        <f t="shared" si="26"/>
        <v/>
      </c>
      <c r="K110" s="2" t="str">
        <f t="shared" si="27"/>
        <v/>
      </c>
      <c r="L110" s="2" t="str">
        <f t="shared" si="28"/>
        <v/>
      </c>
      <c r="M110" s="2" t="str">
        <f t="shared" si="29"/>
        <v/>
      </c>
      <c r="N110" s="2" t="str">
        <f t="shared" si="30"/>
        <v/>
      </c>
      <c r="O110" t="str">
        <f t="shared" si="31"/>
        <v/>
      </c>
      <c r="P110" t="str">
        <f t="shared" si="32"/>
        <v/>
      </c>
    </row>
    <row r="111" spans="2:16" x14ac:dyDescent="0.25">
      <c r="B111" s="73"/>
      <c r="C111" s="92"/>
      <c r="D111" s="92"/>
      <c r="E111" s="92"/>
      <c r="F111" s="92"/>
      <c r="G111" s="98" t="str">
        <f t="shared" si="33"/>
        <v/>
      </c>
      <c r="I111" s="2" t="str">
        <f t="shared" ref="I111:I142" si="34">IF($E111="","",IF($E111&gt;=$L$2,$D111&amp;", ",""))</f>
        <v/>
      </c>
      <c r="J111" s="2" t="str">
        <f t="shared" ref="J111:J142" si="35">IF(E111&gt;=$L$2,"",IF(E111&gt;=$L$3,($D111&amp;", "),""))</f>
        <v/>
      </c>
      <c r="K111" s="2" t="str">
        <f t="shared" ref="K111:K142" si="36">IF(E111&gt;=$L$3,"",IF(E111&gt;=$L$4,($D111&amp;", "),""))</f>
        <v/>
      </c>
      <c r="L111" s="2" t="str">
        <f t="shared" ref="L111:L142" si="37">IF($E111="","",IF($E111&lt;$L$4,$D111&amp;", ",""))</f>
        <v/>
      </c>
      <c r="M111" s="2" t="str">
        <f t="shared" ref="M111:M142" si="38">IF($F111="","",IF($F111&gt;=$L$2,$D111&amp;", ",""))</f>
        <v/>
      </c>
      <c r="N111" s="2" t="str">
        <f t="shared" ref="N111:N142" si="39">IF(F111&gt;=$L$2,"",IF(F111&gt;=$L$3,($D111&amp;", "),""))</f>
        <v/>
      </c>
      <c r="O111" t="str">
        <f t="shared" ref="O111:O142" si="40">IF(F111&gt;=$L$3,"",IF(F111&gt;=$L$4,($D111&amp;", "),""))</f>
        <v/>
      </c>
      <c r="P111" t="str">
        <f t="shared" ref="P111:P142" si="41">IF($F111="","",IF($F111&lt;$L$4,$D111&amp;", ",""))</f>
        <v/>
      </c>
    </row>
    <row r="112" spans="2:16" x14ac:dyDescent="0.25">
      <c r="B112" s="73"/>
      <c r="C112" s="92"/>
      <c r="D112" s="92"/>
      <c r="E112" s="92"/>
      <c r="F112" s="92"/>
      <c r="G112" s="98" t="str">
        <f t="shared" si="33"/>
        <v/>
      </c>
      <c r="I112" s="2" t="str">
        <f t="shared" si="34"/>
        <v/>
      </c>
      <c r="J112" s="2" t="str">
        <f t="shared" si="35"/>
        <v/>
      </c>
      <c r="K112" s="2" t="str">
        <f t="shared" si="36"/>
        <v/>
      </c>
      <c r="L112" s="2" t="str">
        <f t="shared" si="37"/>
        <v/>
      </c>
      <c r="M112" s="2" t="str">
        <f t="shared" si="38"/>
        <v/>
      </c>
      <c r="N112" s="2" t="str">
        <f t="shared" si="39"/>
        <v/>
      </c>
      <c r="O112" t="str">
        <f t="shared" si="40"/>
        <v/>
      </c>
      <c r="P112" t="str">
        <f t="shared" si="41"/>
        <v/>
      </c>
    </row>
    <row r="113" spans="2:16" x14ac:dyDescent="0.25">
      <c r="B113" s="73"/>
      <c r="C113" s="92"/>
      <c r="D113" s="92"/>
      <c r="E113" s="92"/>
      <c r="F113" s="92"/>
      <c r="G113" s="98" t="str">
        <f t="shared" si="33"/>
        <v/>
      </c>
      <c r="I113" s="2" t="str">
        <f t="shared" si="34"/>
        <v/>
      </c>
      <c r="J113" s="2" t="str">
        <f t="shared" si="35"/>
        <v/>
      </c>
      <c r="K113" s="2" t="str">
        <f t="shared" si="36"/>
        <v/>
      </c>
      <c r="L113" s="2" t="str">
        <f t="shared" si="37"/>
        <v/>
      </c>
      <c r="M113" s="2" t="str">
        <f t="shared" si="38"/>
        <v/>
      </c>
      <c r="N113" s="2" t="str">
        <f t="shared" si="39"/>
        <v/>
      </c>
      <c r="O113" t="str">
        <f t="shared" si="40"/>
        <v/>
      </c>
      <c r="P113" t="str">
        <f t="shared" si="41"/>
        <v/>
      </c>
    </row>
    <row r="114" spans="2:16" x14ac:dyDescent="0.25">
      <c r="B114" s="73"/>
      <c r="C114" s="92"/>
      <c r="D114" s="92"/>
      <c r="E114" s="92"/>
      <c r="F114" s="92"/>
      <c r="G114" s="98" t="str">
        <f t="shared" si="33"/>
        <v/>
      </c>
      <c r="I114" s="2" t="str">
        <f t="shared" si="34"/>
        <v/>
      </c>
      <c r="J114" s="2" t="str">
        <f t="shared" si="35"/>
        <v/>
      </c>
      <c r="K114" s="2" t="str">
        <f t="shared" si="36"/>
        <v/>
      </c>
      <c r="L114" s="2" t="str">
        <f t="shared" si="37"/>
        <v/>
      </c>
      <c r="M114" s="2" t="str">
        <f t="shared" si="38"/>
        <v/>
      </c>
      <c r="N114" s="2" t="str">
        <f t="shared" si="39"/>
        <v/>
      </c>
      <c r="O114" t="str">
        <f t="shared" si="40"/>
        <v/>
      </c>
      <c r="P114" t="str">
        <f t="shared" si="41"/>
        <v/>
      </c>
    </row>
    <row r="115" spans="2:16" x14ac:dyDescent="0.25">
      <c r="B115" s="73"/>
      <c r="C115" s="92"/>
      <c r="D115" s="92"/>
      <c r="E115" s="92"/>
      <c r="F115" s="92"/>
      <c r="G115" s="98" t="str">
        <f t="shared" si="33"/>
        <v/>
      </c>
      <c r="I115" s="2" t="str">
        <f t="shared" si="34"/>
        <v/>
      </c>
      <c r="J115" s="2" t="str">
        <f t="shared" si="35"/>
        <v/>
      </c>
      <c r="K115" s="2" t="str">
        <f t="shared" si="36"/>
        <v/>
      </c>
      <c r="L115" s="2" t="str">
        <f t="shared" si="37"/>
        <v/>
      </c>
      <c r="M115" s="2" t="str">
        <f t="shared" si="38"/>
        <v/>
      </c>
      <c r="N115" s="2" t="str">
        <f t="shared" si="39"/>
        <v/>
      </c>
      <c r="O115" t="str">
        <f t="shared" si="40"/>
        <v/>
      </c>
      <c r="P115" t="str">
        <f t="shared" si="41"/>
        <v/>
      </c>
    </row>
    <row r="116" spans="2:16" x14ac:dyDescent="0.25">
      <c r="B116" s="73"/>
      <c r="C116" s="92"/>
      <c r="D116" s="92"/>
      <c r="E116" s="92"/>
      <c r="F116" s="92"/>
      <c r="G116" s="98" t="str">
        <f t="shared" si="33"/>
        <v/>
      </c>
      <c r="I116" s="2" t="str">
        <f t="shared" si="34"/>
        <v/>
      </c>
      <c r="J116" s="2" t="str">
        <f t="shared" si="35"/>
        <v/>
      </c>
      <c r="K116" s="2" t="str">
        <f t="shared" si="36"/>
        <v/>
      </c>
      <c r="L116" s="2" t="str">
        <f t="shared" si="37"/>
        <v/>
      </c>
      <c r="M116" s="2" t="str">
        <f t="shared" si="38"/>
        <v/>
      </c>
      <c r="N116" s="2" t="str">
        <f t="shared" si="39"/>
        <v/>
      </c>
      <c r="O116" t="str">
        <f t="shared" si="40"/>
        <v/>
      </c>
      <c r="P116" t="str">
        <f t="shared" si="41"/>
        <v/>
      </c>
    </row>
    <row r="117" spans="2:16" x14ac:dyDescent="0.25">
      <c r="B117" s="73"/>
      <c r="C117" s="92"/>
      <c r="D117" s="92"/>
      <c r="E117" s="92"/>
      <c r="F117" s="92"/>
      <c r="G117" s="98" t="str">
        <f t="shared" si="33"/>
        <v/>
      </c>
      <c r="I117" s="2" t="str">
        <f t="shared" si="34"/>
        <v/>
      </c>
      <c r="J117" s="2" t="str">
        <f t="shared" si="35"/>
        <v/>
      </c>
      <c r="K117" s="2" t="str">
        <f t="shared" si="36"/>
        <v/>
      </c>
      <c r="L117" s="2" t="str">
        <f t="shared" si="37"/>
        <v/>
      </c>
      <c r="M117" s="2" t="str">
        <f t="shared" si="38"/>
        <v/>
      </c>
      <c r="N117" s="2" t="str">
        <f t="shared" si="39"/>
        <v/>
      </c>
      <c r="O117" t="str">
        <f t="shared" si="40"/>
        <v/>
      </c>
      <c r="P117" t="str">
        <f t="shared" si="41"/>
        <v/>
      </c>
    </row>
    <row r="118" spans="2:16" x14ac:dyDescent="0.25">
      <c r="B118" s="73"/>
      <c r="C118" s="92"/>
      <c r="D118" s="92"/>
      <c r="E118" s="92"/>
      <c r="F118" s="92"/>
      <c r="G118" s="98" t="str">
        <f t="shared" si="33"/>
        <v/>
      </c>
      <c r="I118" s="2" t="str">
        <f t="shared" si="34"/>
        <v/>
      </c>
      <c r="J118" s="2" t="str">
        <f t="shared" si="35"/>
        <v/>
      </c>
      <c r="K118" s="2" t="str">
        <f t="shared" si="36"/>
        <v/>
      </c>
      <c r="L118" s="2" t="str">
        <f t="shared" si="37"/>
        <v/>
      </c>
      <c r="M118" s="2" t="str">
        <f t="shared" si="38"/>
        <v/>
      </c>
      <c r="N118" s="2" t="str">
        <f t="shared" si="39"/>
        <v/>
      </c>
      <c r="O118" t="str">
        <f t="shared" si="40"/>
        <v/>
      </c>
      <c r="P118" t="str">
        <f t="shared" si="41"/>
        <v/>
      </c>
    </row>
    <row r="119" spans="2:16" x14ac:dyDescent="0.25">
      <c r="B119" s="73"/>
      <c r="C119" s="92"/>
      <c r="D119" s="92"/>
      <c r="E119" s="92"/>
      <c r="F119" s="92"/>
      <c r="G119" s="98" t="str">
        <f t="shared" si="33"/>
        <v/>
      </c>
      <c r="I119" s="2" t="str">
        <f t="shared" si="34"/>
        <v/>
      </c>
      <c r="J119" s="2" t="str">
        <f t="shared" si="35"/>
        <v/>
      </c>
      <c r="K119" s="2" t="str">
        <f t="shared" si="36"/>
        <v/>
      </c>
      <c r="L119" s="2" t="str">
        <f t="shared" si="37"/>
        <v/>
      </c>
      <c r="M119" s="2" t="str">
        <f t="shared" si="38"/>
        <v/>
      </c>
      <c r="N119" s="2" t="str">
        <f t="shared" si="39"/>
        <v/>
      </c>
      <c r="O119" t="str">
        <f t="shared" si="40"/>
        <v/>
      </c>
      <c r="P119" t="str">
        <f t="shared" si="41"/>
        <v/>
      </c>
    </row>
    <row r="120" spans="2:16" x14ac:dyDescent="0.25">
      <c r="B120" s="73"/>
      <c r="C120" s="92"/>
      <c r="D120" s="92"/>
      <c r="E120" s="92"/>
      <c r="F120" s="92"/>
      <c r="G120" s="98" t="str">
        <f t="shared" si="33"/>
        <v/>
      </c>
      <c r="I120" s="2" t="str">
        <f t="shared" si="34"/>
        <v/>
      </c>
      <c r="J120" s="2" t="str">
        <f t="shared" si="35"/>
        <v/>
      </c>
      <c r="K120" s="2" t="str">
        <f t="shared" si="36"/>
        <v/>
      </c>
      <c r="L120" s="2" t="str">
        <f t="shared" si="37"/>
        <v/>
      </c>
      <c r="M120" s="2" t="str">
        <f t="shared" si="38"/>
        <v/>
      </c>
      <c r="N120" s="2" t="str">
        <f t="shared" si="39"/>
        <v/>
      </c>
      <c r="O120" t="str">
        <f t="shared" si="40"/>
        <v/>
      </c>
      <c r="P120" t="str">
        <f t="shared" si="41"/>
        <v/>
      </c>
    </row>
    <row r="121" spans="2:16" x14ac:dyDescent="0.25">
      <c r="B121" s="73"/>
      <c r="C121" s="92"/>
      <c r="D121" s="92"/>
      <c r="E121" s="92"/>
      <c r="F121" s="92"/>
      <c r="G121" s="98" t="str">
        <f t="shared" si="33"/>
        <v/>
      </c>
      <c r="I121" s="2" t="str">
        <f t="shared" si="34"/>
        <v/>
      </c>
      <c r="J121" s="2" t="str">
        <f t="shared" si="35"/>
        <v/>
      </c>
      <c r="K121" s="2" t="str">
        <f t="shared" si="36"/>
        <v/>
      </c>
      <c r="L121" s="2" t="str">
        <f t="shared" si="37"/>
        <v/>
      </c>
      <c r="M121" s="2" t="str">
        <f t="shared" si="38"/>
        <v/>
      </c>
      <c r="N121" s="2" t="str">
        <f t="shared" si="39"/>
        <v/>
      </c>
      <c r="O121" t="str">
        <f t="shared" si="40"/>
        <v/>
      </c>
      <c r="P121" t="str">
        <f t="shared" si="41"/>
        <v/>
      </c>
    </row>
    <row r="122" spans="2:16" x14ac:dyDescent="0.25">
      <c r="B122" s="73"/>
      <c r="C122" s="92"/>
      <c r="D122" s="92"/>
      <c r="E122" s="92"/>
      <c r="F122" s="92"/>
      <c r="G122" s="98" t="str">
        <f t="shared" si="33"/>
        <v/>
      </c>
      <c r="I122" s="2" t="str">
        <f t="shared" si="34"/>
        <v/>
      </c>
      <c r="J122" s="2" t="str">
        <f t="shared" si="35"/>
        <v/>
      </c>
      <c r="K122" s="2" t="str">
        <f t="shared" si="36"/>
        <v/>
      </c>
      <c r="L122" s="2" t="str">
        <f t="shared" si="37"/>
        <v/>
      </c>
      <c r="M122" s="2" t="str">
        <f t="shared" si="38"/>
        <v/>
      </c>
      <c r="N122" s="2" t="str">
        <f t="shared" si="39"/>
        <v/>
      </c>
      <c r="O122" t="str">
        <f t="shared" si="40"/>
        <v/>
      </c>
      <c r="P122" t="str">
        <f t="shared" si="41"/>
        <v/>
      </c>
    </row>
    <row r="123" spans="2:16" x14ac:dyDescent="0.25">
      <c r="B123" s="73"/>
      <c r="C123" s="92"/>
      <c r="D123" s="92"/>
      <c r="E123" s="92"/>
      <c r="F123" s="92"/>
      <c r="G123" s="98" t="str">
        <f t="shared" si="33"/>
        <v/>
      </c>
      <c r="I123" s="2" t="str">
        <f t="shared" si="34"/>
        <v/>
      </c>
      <c r="J123" s="2" t="str">
        <f t="shared" si="35"/>
        <v/>
      </c>
      <c r="K123" s="2" t="str">
        <f t="shared" si="36"/>
        <v/>
      </c>
      <c r="L123" s="2" t="str">
        <f t="shared" si="37"/>
        <v/>
      </c>
      <c r="M123" s="2" t="str">
        <f t="shared" si="38"/>
        <v/>
      </c>
      <c r="N123" s="2" t="str">
        <f t="shared" si="39"/>
        <v/>
      </c>
      <c r="O123" t="str">
        <f t="shared" si="40"/>
        <v/>
      </c>
      <c r="P123" t="str">
        <f t="shared" si="41"/>
        <v/>
      </c>
    </row>
    <row r="124" spans="2:16" x14ac:dyDescent="0.25">
      <c r="B124" s="73"/>
      <c r="C124" s="92"/>
      <c r="D124" s="92"/>
      <c r="E124" s="92"/>
      <c r="F124" s="92"/>
      <c r="G124" s="98" t="str">
        <f t="shared" si="33"/>
        <v/>
      </c>
      <c r="I124" s="2" t="str">
        <f t="shared" si="34"/>
        <v/>
      </c>
      <c r="J124" s="2" t="str">
        <f t="shared" si="35"/>
        <v/>
      </c>
      <c r="K124" s="2" t="str">
        <f t="shared" si="36"/>
        <v/>
      </c>
      <c r="L124" s="2" t="str">
        <f t="shared" si="37"/>
        <v/>
      </c>
      <c r="M124" s="2" t="str">
        <f t="shared" si="38"/>
        <v/>
      </c>
      <c r="N124" s="2" t="str">
        <f t="shared" si="39"/>
        <v/>
      </c>
      <c r="O124" t="str">
        <f t="shared" si="40"/>
        <v/>
      </c>
      <c r="P124" t="str">
        <f t="shared" si="41"/>
        <v/>
      </c>
    </row>
    <row r="125" spans="2:16" x14ac:dyDescent="0.25">
      <c r="B125" s="73"/>
      <c r="C125" s="92"/>
      <c r="D125" s="92"/>
      <c r="E125" s="92"/>
      <c r="F125" s="92"/>
      <c r="G125" s="98" t="str">
        <f t="shared" si="33"/>
        <v/>
      </c>
      <c r="I125" s="2" t="str">
        <f t="shared" si="34"/>
        <v/>
      </c>
      <c r="J125" s="2" t="str">
        <f t="shared" si="35"/>
        <v/>
      </c>
      <c r="K125" s="2" t="str">
        <f t="shared" si="36"/>
        <v/>
      </c>
      <c r="L125" s="2" t="str">
        <f t="shared" si="37"/>
        <v/>
      </c>
      <c r="M125" s="2" t="str">
        <f t="shared" si="38"/>
        <v/>
      </c>
      <c r="N125" s="2" t="str">
        <f t="shared" si="39"/>
        <v/>
      </c>
      <c r="O125" t="str">
        <f t="shared" si="40"/>
        <v/>
      </c>
      <c r="P125" t="str">
        <f t="shared" si="41"/>
        <v/>
      </c>
    </row>
    <row r="126" spans="2:16" x14ac:dyDescent="0.25">
      <c r="B126" s="73"/>
      <c r="C126" s="92"/>
      <c r="D126" s="92"/>
      <c r="E126" s="92"/>
      <c r="F126" s="92"/>
      <c r="G126" s="98" t="str">
        <f t="shared" si="33"/>
        <v/>
      </c>
      <c r="I126" s="2" t="str">
        <f t="shared" si="34"/>
        <v/>
      </c>
      <c r="J126" s="2" t="str">
        <f t="shared" si="35"/>
        <v/>
      </c>
      <c r="K126" s="2" t="str">
        <f t="shared" si="36"/>
        <v/>
      </c>
      <c r="L126" s="2" t="str">
        <f t="shared" si="37"/>
        <v/>
      </c>
      <c r="M126" s="2" t="str">
        <f t="shared" si="38"/>
        <v/>
      </c>
      <c r="N126" s="2" t="str">
        <f t="shared" si="39"/>
        <v/>
      </c>
      <c r="O126" t="str">
        <f t="shared" si="40"/>
        <v/>
      </c>
      <c r="P126" t="str">
        <f t="shared" si="41"/>
        <v/>
      </c>
    </row>
    <row r="127" spans="2:16" x14ac:dyDescent="0.25">
      <c r="B127" s="73"/>
      <c r="C127" s="92"/>
      <c r="D127" s="92"/>
      <c r="E127" s="92"/>
      <c r="F127" s="92"/>
      <c r="G127" s="98" t="str">
        <f t="shared" si="33"/>
        <v/>
      </c>
      <c r="I127" s="2" t="str">
        <f t="shared" si="34"/>
        <v/>
      </c>
      <c r="J127" s="2" t="str">
        <f t="shared" si="35"/>
        <v/>
      </c>
      <c r="K127" s="2" t="str">
        <f t="shared" si="36"/>
        <v/>
      </c>
      <c r="L127" s="2" t="str">
        <f t="shared" si="37"/>
        <v/>
      </c>
      <c r="M127" s="2" t="str">
        <f t="shared" si="38"/>
        <v/>
      </c>
      <c r="N127" s="2" t="str">
        <f t="shared" si="39"/>
        <v/>
      </c>
      <c r="O127" t="str">
        <f t="shared" si="40"/>
        <v/>
      </c>
      <c r="P127" t="str">
        <f t="shared" si="41"/>
        <v/>
      </c>
    </row>
    <row r="128" spans="2:16" x14ac:dyDescent="0.25">
      <c r="B128" s="73"/>
      <c r="C128" s="92"/>
      <c r="D128" s="92"/>
      <c r="E128" s="92"/>
      <c r="F128" s="92"/>
      <c r="G128" s="98" t="str">
        <f t="shared" si="33"/>
        <v/>
      </c>
      <c r="I128" s="2" t="str">
        <f t="shared" si="34"/>
        <v/>
      </c>
      <c r="J128" s="2" t="str">
        <f t="shared" si="35"/>
        <v/>
      </c>
      <c r="K128" s="2" t="str">
        <f t="shared" si="36"/>
        <v/>
      </c>
      <c r="L128" s="2" t="str">
        <f t="shared" si="37"/>
        <v/>
      </c>
      <c r="M128" s="2" t="str">
        <f t="shared" si="38"/>
        <v/>
      </c>
      <c r="N128" s="2" t="str">
        <f t="shared" si="39"/>
        <v/>
      </c>
      <c r="O128" t="str">
        <f t="shared" si="40"/>
        <v/>
      </c>
      <c r="P128" t="str">
        <f t="shared" si="41"/>
        <v/>
      </c>
    </row>
    <row r="129" spans="2:16" x14ac:dyDescent="0.25">
      <c r="B129" s="73"/>
      <c r="C129" s="92"/>
      <c r="D129" s="92"/>
      <c r="E129" s="92"/>
      <c r="F129" s="92"/>
      <c r="G129" s="98" t="str">
        <f t="shared" si="33"/>
        <v/>
      </c>
      <c r="I129" s="2" t="str">
        <f t="shared" si="34"/>
        <v/>
      </c>
      <c r="J129" s="2" t="str">
        <f t="shared" si="35"/>
        <v/>
      </c>
      <c r="K129" s="2" t="str">
        <f t="shared" si="36"/>
        <v/>
      </c>
      <c r="L129" s="2" t="str">
        <f t="shared" si="37"/>
        <v/>
      </c>
      <c r="M129" s="2" t="str">
        <f t="shared" si="38"/>
        <v/>
      </c>
      <c r="N129" s="2" t="str">
        <f t="shared" si="39"/>
        <v/>
      </c>
      <c r="O129" t="str">
        <f t="shared" si="40"/>
        <v/>
      </c>
      <c r="P129" t="str">
        <f t="shared" si="41"/>
        <v/>
      </c>
    </row>
    <row r="130" spans="2:16" x14ac:dyDescent="0.25">
      <c r="B130" s="73"/>
      <c r="C130" s="92"/>
      <c r="D130" s="92"/>
      <c r="E130" s="92"/>
      <c r="F130" s="92"/>
      <c r="G130" s="98" t="str">
        <f t="shared" si="33"/>
        <v/>
      </c>
      <c r="I130" s="2" t="str">
        <f t="shared" si="34"/>
        <v/>
      </c>
      <c r="J130" s="2" t="str">
        <f t="shared" si="35"/>
        <v/>
      </c>
      <c r="K130" s="2" t="str">
        <f t="shared" si="36"/>
        <v/>
      </c>
      <c r="L130" s="2" t="str">
        <f t="shared" si="37"/>
        <v/>
      </c>
      <c r="M130" s="2" t="str">
        <f t="shared" si="38"/>
        <v/>
      </c>
      <c r="N130" s="2" t="str">
        <f t="shared" si="39"/>
        <v/>
      </c>
      <c r="O130" t="str">
        <f t="shared" si="40"/>
        <v/>
      </c>
      <c r="P130" t="str">
        <f t="shared" si="41"/>
        <v/>
      </c>
    </row>
    <row r="131" spans="2:16" x14ac:dyDescent="0.25">
      <c r="B131" s="73"/>
      <c r="C131" s="92"/>
      <c r="D131" s="92"/>
      <c r="E131" s="92"/>
      <c r="F131" s="92"/>
      <c r="G131" s="98" t="str">
        <f t="shared" si="33"/>
        <v/>
      </c>
      <c r="I131" s="2" t="str">
        <f t="shared" si="34"/>
        <v/>
      </c>
      <c r="J131" s="2" t="str">
        <f t="shared" si="35"/>
        <v/>
      </c>
      <c r="K131" s="2" t="str">
        <f t="shared" si="36"/>
        <v/>
      </c>
      <c r="L131" s="2" t="str">
        <f t="shared" si="37"/>
        <v/>
      </c>
      <c r="M131" s="2" t="str">
        <f t="shared" si="38"/>
        <v/>
      </c>
      <c r="N131" s="2" t="str">
        <f t="shared" si="39"/>
        <v/>
      </c>
      <c r="O131" t="str">
        <f t="shared" si="40"/>
        <v/>
      </c>
      <c r="P131" t="str">
        <f t="shared" si="41"/>
        <v/>
      </c>
    </row>
    <row r="132" spans="2:16" x14ac:dyDescent="0.25">
      <c r="B132" s="73"/>
      <c r="C132" s="92"/>
      <c r="D132" s="92"/>
      <c r="E132" s="92"/>
      <c r="F132" s="92"/>
      <c r="G132" s="98" t="str">
        <f t="shared" si="33"/>
        <v/>
      </c>
      <c r="I132" s="2" t="str">
        <f t="shared" si="34"/>
        <v/>
      </c>
      <c r="J132" s="2" t="str">
        <f t="shared" si="35"/>
        <v/>
      </c>
      <c r="K132" s="2" t="str">
        <f t="shared" si="36"/>
        <v/>
      </c>
      <c r="L132" s="2" t="str">
        <f t="shared" si="37"/>
        <v/>
      </c>
      <c r="M132" s="2" t="str">
        <f t="shared" si="38"/>
        <v/>
      </c>
      <c r="N132" s="2" t="str">
        <f t="shared" si="39"/>
        <v/>
      </c>
      <c r="O132" t="str">
        <f t="shared" si="40"/>
        <v/>
      </c>
      <c r="P132" t="str">
        <f t="shared" si="41"/>
        <v/>
      </c>
    </row>
    <row r="133" spans="2:16" x14ac:dyDescent="0.25">
      <c r="B133" s="73"/>
      <c r="C133" s="92"/>
      <c r="D133" s="92"/>
      <c r="E133" s="92"/>
      <c r="F133" s="92"/>
      <c r="G133" s="98" t="str">
        <f t="shared" si="33"/>
        <v/>
      </c>
      <c r="I133" s="2" t="str">
        <f t="shared" si="34"/>
        <v/>
      </c>
      <c r="J133" s="2" t="str">
        <f t="shared" si="35"/>
        <v/>
      </c>
      <c r="K133" s="2" t="str">
        <f t="shared" si="36"/>
        <v/>
      </c>
      <c r="L133" s="2" t="str">
        <f t="shared" si="37"/>
        <v/>
      </c>
      <c r="M133" s="2" t="str">
        <f t="shared" si="38"/>
        <v/>
      </c>
      <c r="N133" s="2" t="str">
        <f t="shared" si="39"/>
        <v/>
      </c>
      <c r="O133" t="str">
        <f t="shared" si="40"/>
        <v/>
      </c>
      <c r="P133" t="str">
        <f t="shared" si="41"/>
        <v/>
      </c>
    </row>
    <row r="134" spans="2:16" x14ac:dyDescent="0.25">
      <c r="B134" s="73"/>
      <c r="C134" s="92"/>
      <c r="D134" s="92"/>
      <c r="E134" s="92"/>
      <c r="F134" s="92"/>
      <c r="G134" s="98" t="str">
        <f t="shared" si="33"/>
        <v/>
      </c>
      <c r="I134" s="2" t="str">
        <f t="shared" si="34"/>
        <v/>
      </c>
      <c r="J134" s="2" t="str">
        <f t="shared" si="35"/>
        <v/>
      </c>
      <c r="K134" s="2" t="str">
        <f t="shared" si="36"/>
        <v/>
      </c>
      <c r="L134" s="2" t="str">
        <f t="shared" si="37"/>
        <v/>
      </c>
      <c r="M134" s="2" t="str">
        <f t="shared" si="38"/>
        <v/>
      </c>
      <c r="N134" s="2" t="str">
        <f t="shared" si="39"/>
        <v/>
      </c>
      <c r="O134" t="str">
        <f t="shared" si="40"/>
        <v/>
      </c>
      <c r="P134" t="str">
        <f t="shared" si="41"/>
        <v/>
      </c>
    </row>
    <row r="135" spans="2:16" x14ac:dyDescent="0.25">
      <c r="B135" s="73"/>
      <c r="C135" s="92"/>
      <c r="D135" s="92"/>
      <c r="E135" s="92"/>
      <c r="F135" s="92"/>
      <c r="G135" s="98" t="str">
        <f t="shared" si="33"/>
        <v/>
      </c>
      <c r="I135" s="2" t="str">
        <f t="shared" si="34"/>
        <v/>
      </c>
      <c r="J135" s="2" t="str">
        <f t="shared" si="35"/>
        <v/>
      </c>
      <c r="K135" s="2" t="str">
        <f t="shared" si="36"/>
        <v/>
      </c>
      <c r="L135" s="2" t="str">
        <f t="shared" si="37"/>
        <v/>
      </c>
      <c r="M135" s="2" t="str">
        <f t="shared" si="38"/>
        <v/>
      </c>
      <c r="N135" s="2" t="str">
        <f t="shared" si="39"/>
        <v/>
      </c>
      <c r="O135" t="str">
        <f t="shared" si="40"/>
        <v/>
      </c>
      <c r="P135" t="str">
        <f t="shared" si="41"/>
        <v/>
      </c>
    </row>
    <row r="136" spans="2:16" x14ac:dyDescent="0.25">
      <c r="B136" s="73"/>
      <c r="C136" s="92"/>
      <c r="D136" s="92"/>
      <c r="E136" s="92"/>
      <c r="F136" s="92"/>
      <c r="G136" s="98" t="str">
        <f t="shared" si="33"/>
        <v/>
      </c>
      <c r="I136" s="2" t="str">
        <f t="shared" si="34"/>
        <v/>
      </c>
      <c r="J136" s="2" t="str">
        <f t="shared" si="35"/>
        <v/>
      </c>
      <c r="K136" s="2" t="str">
        <f t="shared" si="36"/>
        <v/>
      </c>
      <c r="L136" s="2" t="str">
        <f t="shared" si="37"/>
        <v/>
      </c>
      <c r="M136" s="2" t="str">
        <f t="shared" si="38"/>
        <v/>
      </c>
      <c r="N136" s="2" t="str">
        <f t="shared" si="39"/>
        <v/>
      </c>
      <c r="O136" t="str">
        <f t="shared" si="40"/>
        <v/>
      </c>
      <c r="P136" t="str">
        <f t="shared" si="41"/>
        <v/>
      </c>
    </row>
    <row r="137" spans="2:16" x14ac:dyDescent="0.25">
      <c r="B137" s="73"/>
      <c r="C137" s="92"/>
      <c r="D137" s="92"/>
      <c r="E137" s="92"/>
      <c r="F137" s="92"/>
      <c r="G137" s="98" t="str">
        <f t="shared" si="33"/>
        <v/>
      </c>
      <c r="I137" s="2" t="str">
        <f t="shared" si="34"/>
        <v/>
      </c>
      <c r="J137" s="2" t="str">
        <f t="shared" si="35"/>
        <v/>
      </c>
      <c r="K137" s="2" t="str">
        <f t="shared" si="36"/>
        <v/>
      </c>
      <c r="L137" s="2" t="str">
        <f t="shared" si="37"/>
        <v/>
      </c>
      <c r="M137" s="2" t="str">
        <f t="shared" si="38"/>
        <v/>
      </c>
      <c r="N137" s="2" t="str">
        <f t="shared" si="39"/>
        <v/>
      </c>
      <c r="O137" t="str">
        <f t="shared" si="40"/>
        <v/>
      </c>
      <c r="P137" t="str">
        <f t="shared" si="41"/>
        <v/>
      </c>
    </row>
    <row r="138" spans="2:16" x14ac:dyDescent="0.25">
      <c r="B138" s="73"/>
      <c r="C138" s="92"/>
      <c r="D138" s="92"/>
      <c r="E138" s="92"/>
      <c r="F138" s="92"/>
      <c r="G138" s="98" t="str">
        <f t="shared" si="33"/>
        <v/>
      </c>
      <c r="I138" s="2" t="str">
        <f t="shared" si="34"/>
        <v/>
      </c>
      <c r="J138" s="2" t="str">
        <f t="shared" si="35"/>
        <v/>
      </c>
      <c r="K138" s="2" t="str">
        <f t="shared" si="36"/>
        <v/>
      </c>
      <c r="L138" s="2" t="str">
        <f t="shared" si="37"/>
        <v/>
      </c>
      <c r="M138" s="2" t="str">
        <f t="shared" si="38"/>
        <v/>
      </c>
      <c r="N138" s="2" t="str">
        <f t="shared" si="39"/>
        <v/>
      </c>
      <c r="O138" t="str">
        <f t="shared" si="40"/>
        <v/>
      </c>
      <c r="P138" t="str">
        <f t="shared" si="41"/>
        <v/>
      </c>
    </row>
    <row r="139" spans="2:16" x14ac:dyDescent="0.25">
      <c r="B139" s="73"/>
      <c r="C139" s="92"/>
      <c r="D139" s="92"/>
      <c r="E139" s="92"/>
      <c r="F139" s="92"/>
      <c r="G139" s="98" t="str">
        <f t="shared" si="33"/>
        <v/>
      </c>
      <c r="I139" s="2" t="str">
        <f t="shared" si="34"/>
        <v/>
      </c>
      <c r="J139" s="2" t="str">
        <f t="shared" si="35"/>
        <v/>
      </c>
      <c r="K139" s="2" t="str">
        <f t="shared" si="36"/>
        <v/>
      </c>
      <c r="L139" s="2" t="str">
        <f t="shared" si="37"/>
        <v/>
      </c>
      <c r="M139" s="2" t="str">
        <f t="shared" si="38"/>
        <v/>
      </c>
      <c r="N139" s="2" t="str">
        <f t="shared" si="39"/>
        <v/>
      </c>
      <c r="O139" t="str">
        <f t="shared" si="40"/>
        <v/>
      </c>
      <c r="P139" t="str">
        <f t="shared" si="41"/>
        <v/>
      </c>
    </row>
    <row r="140" spans="2:16" x14ac:dyDescent="0.25">
      <c r="B140" s="73"/>
      <c r="C140" s="92"/>
      <c r="D140" s="92"/>
      <c r="E140" s="92"/>
      <c r="F140" s="92"/>
      <c r="G140" s="98" t="str">
        <f t="shared" si="33"/>
        <v/>
      </c>
      <c r="I140" s="2" t="str">
        <f t="shared" si="34"/>
        <v/>
      </c>
      <c r="J140" s="2" t="str">
        <f t="shared" si="35"/>
        <v/>
      </c>
      <c r="K140" s="2" t="str">
        <f t="shared" si="36"/>
        <v/>
      </c>
      <c r="L140" s="2" t="str">
        <f t="shared" si="37"/>
        <v/>
      </c>
      <c r="M140" s="2" t="str">
        <f t="shared" si="38"/>
        <v/>
      </c>
      <c r="N140" s="2" t="str">
        <f t="shared" si="39"/>
        <v/>
      </c>
      <c r="O140" t="str">
        <f t="shared" si="40"/>
        <v/>
      </c>
      <c r="P140" t="str">
        <f t="shared" si="41"/>
        <v/>
      </c>
    </row>
    <row r="141" spans="2:16" x14ac:dyDescent="0.25">
      <c r="B141" s="73"/>
      <c r="C141" s="92"/>
      <c r="D141" s="92"/>
      <c r="E141" s="92"/>
      <c r="F141" s="92"/>
      <c r="G141" s="98" t="str">
        <f t="shared" si="33"/>
        <v/>
      </c>
      <c r="I141" s="2" t="str">
        <f t="shared" si="34"/>
        <v/>
      </c>
      <c r="J141" s="2" t="str">
        <f t="shared" si="35"/>
        <v/>
      </c>
      <c r="K141" s="2" t="str">
        <f t="shared" si="36"/>
        <v/>
      </c>
      <c r="L141" s="2" t="str">
        <f t="shared" si="37"/>
        <v/>
      </c>
      <c r="M141" s="2" t="str">
        <f t="shared" si="38"/>
        <v/>
      </c>
      <c r="N141" s="2" t="str">
        <f t="shared" si="39"/>
        <v/>
      </c>
      <c r="O141" t="str">
        <f t="shared" si="40"/>
        <v/>
      </c>
      <c r="P141" t="str">
        <f t="shared" si="41"/>
        <v/>
      </c>
    </row>
    <row r="142" spans="2:16" x14ac:dyDescent="0.25">
      <c r="B142" s="73"/>
      <c r="C142" s="92"/>
      <c r="D142" s="92"/>
      <c r="E142" s="92"/>
      <c r="F142" s="92"/>
      <c r="G142" s="98" t="str">
        <f t="shared" si="33"/>
        <v/>
      </c>
      <c r="I142" s="2" t="str">
        <f t="shared" si="34"/>
        <v/>
      </c>
      <c r="J142" s="2" t="str">
        <f t="shared" si="35"/>
        <v/>
      </c>
      <c r="K142" s="2" t="str">
        <f t="shared" si="36"/>
        <v/>
      </c>
      <c r="L142" s="2" t="str">
        <f t="shared" si="37"/>
        <v/>
      </c>
      <c r="M142" s="2" t="str">
        <f t="shared" si="38"/>
        <v/>
      </c>
      <c r="N142" s="2" t="str">
        <f t="shared" si="39"/>
        <v/>
      </c>
      <c r="O142" t="str">
        <f t="shared" si="40"/>
        <v/>
      </c>
      <c r="P142" t="str">
        <f t="shared" si="41"/>
        <v/>
      </c>
    </row>
    <row r="143" spans="2:16" x14ac:dyDescent="0.25">
      <c r="B143" s="73"/>
      <c r="C143" s="92"/>
      <c r="D143" s="92"/>
      <c r="E143" s="92"/>
      <c r="F143" s="92"/>
      <c r="G143" s="98" t="str">
        <f t="shared" si="33"/>
        <v/>
      </c>
      <c r="I143" s="2" t="str">
        <f t="shared" ref="I143:I164" si="42">IF($E143="","",IF($E143&gt;=$L$2,$D143&amp;", ",""))</f>
        <v/>
      </c>
      <c r="J143" s="2" t="str">
        <f t="shared" ref="J143:J164" si="43">IF(E143&gt;=$L$2,"",IF(E143&gt;=$L$3,($D143&amp;", "),""))</f>
        <v/>
      </c>
      <c r="K143" s="2" t="str">
        <f t="shared" ref="K143:K164" si="44">IF(E143&gt;=$L$3,"",IF(E143&gt;=$L$4,($D143&amp;", "),""))</f>
        <v/>
      </c>
      <c r="L143" s="2" t="str">
        <f t="shared" ref="L143:L164" si="45">IF($E143="","",IF($E143&lt;$L$4,$D143&amp;", ",""))</f>
        <v/>
      </c>
      <c r="M143" s="2" t="str">
        <f t="shared" ref="M143:M164" si="46">IF($F143="","",IF($F143&gt;=$L$2,$D143&amp;", ",""))</f>
        <v/>
      </c>
      <c r="N143" s="2" t="str">
        <f t="shared" ref="N143:N164" si="47">IF(F143&gt;=$L$2,"",IF(F143&gt;=$L$3,($D143&amp;", "),""))</f>
        <v/>
      </c>
      <c r="O143" t="str">
        <f t="shared" ref="O143:O164" si="48">IF(F143&gt;=$L$3,"",IF(F143&gt;=$L$4,($D143&amp;", "),""))</f>
        <v/>
      </c>
      <c r="P143" t="str">
        <f t="shared" ref="P143:P164" si="49">IF($F143="","",IF($F143&lt;$L$4,$D143&amp;", ",""))</f>
        <v/>
      </c>
    </row>
    <row r="144" spans="2:16" x14ac:dyDescent="0.25">
      <c r="B144" s="73"/>
      <c r="C144" s="92"/>
      <c r="D144" s="92"/>
      <c r="E144" s="92"/>
      <c r="F144" s="92"/>
      <c r="G144" s="98" t="str">
        <f t="shared" ref="G144:G189" si="50">IF(F144="","",F144-E144)</f>
        <v/>
      </c>
      <c r="I144" s="2" t="str">
        <f t="shared" si="42"/>
        <v/>
      </c>
      <c r="J144" s="2" t="str">
        <f t="shared" si="43"/>
        <v/>
      </c>
      <c r="K144" s="2" t="str">
        <f t="shared" si="44"/>
        <v/>
      </c>
      <c r="L144" s="2" t="str">
        <f t="shared" si="45"/>
        <v/>
      </c>
      <c r="M144" s="2" t="str">
        <f t="shared" si="46"/>
        <v/>
      </c>
      <c r="N144" s="2" t="str">
        <f t="shared" si="47"/>
        <v/>
      </c>
      <c r="O144" t="str">
        <f t="shared" si="48"/>
        <v/>
      </c>
      <c r="P144" t="str">
        <f t="shared" si="49"/>
        <v/>
      </c>
    </row>
    <row r="145" spans="2:16" x14ac:dyDescent="0.25">
      <c r="B145" s="73"/>
      <c r="C145" s="92"/>
      <c r="D145" s="92"/>
      <c r="E145" s="92"/>
      <c r="F145" s="92"/>
      <c r="G145" s="98" t="str">
        <f t="shared" si="50"/>
        <v/>
      </c>
      <c r="I145" s="2" t="str">
        <f t="shared" si="42"/>
        <v/>
      </c>
      <c r="J145" s="2" t="str">
        <f t="shared" si="43"/>
        <v/>
      </c>
      <c r="K145" s="2" t="str">
        <f t="shared" si="44"/>
        <v/>
      </c>
      <c r="L145" s="2" t="str">
        <f t="shared" si="45"/>
        <v/>
      </c>
      <c r="M145" s="2" t="str">
        <f t="shared" si="46"/>
        <v/>
      </c>
      <c r="N145" s="2" t="str">
        <f t="shared" si="47"/>
        <v/>
      </c>
      <c r="O145" t="str">
        <f t="shared" si="48"/>
        <v/>
      </c>
      <c r="P145" t="str">
        <f t="shared" si="49"/>
        <v/>
      </c>
    </row>
    <row r="146" spans="2:16" x14ac:dyDescent="0.25">
      <c r="B146" s="73"/>
      <c r="C146" s="92"/>
      <c r="D146" s="92"/>
      <c r="E146" s="92"/>
      <c r="F146" s="92"/>
      <c r="G146" s="98" t="str">
        <f t="shared" si="50"/>
        <v/>
      </c>
      <c r="I146" s="2" t="str">
        <f t="shared" si="42"/>
        <v/>
      </c>
      <c r="J146" s="2" t="str">
        <f t="shared" si="43"/>
        <v/>
      </c>
      <c r="K146" s="2" t="str">
        <f t="shared" si="44"/>
        <v/>
      </c>
      <c r="L146" s="2" t="str">
        <f t="shared" si="45"/>
        <v/>
      </c>
      <c r="M146" s="2" t="str">
        <f t="shared" si="46"/>
        <v/>
      </c>
      <c r="N146" s="2" t="str">
        <f t="shared" si="47"/>
        <v/>
      </c>
      <c r="O146" t="str">
        <f t="shared" si="48"/>
        <v/>
      </c>
      <c r="P146" t="str">
        <f t="shared" si="49"/>
        <v/>
      </c>
    </row>
    <row r="147" spans="2:16" x14ac:dyDescent="0.25">
      <c r="B147" s="73"/>
      <c r="C147" s="92"/>
      <c r="D147" s="92"/>
      <c r="E147" s="92"/>
      <c r="F147" s="92"/>
      <c r="G147" s="98" t="str">
        <f t="shared" si="50"/>
        <v/>
      </c>
      <c r="I147" s="2" t="str">
        <f t="shared" si="42"/>
        <v/>
      </c>
      <c r="J147" s="2" t="str">
        <f t="shared" si="43"/>
        <v/>
      </c>
      <c r="K147" s="2" t="str">
        <f t="shared" si="44"/>
        <v/>
      </c>
      <c r="L147" s="2" t="str">
        <f t="shared" si="45"/>
        <v/>
      </c>
      <c r="M147" s="2" t="str">
        <f t="shared" si="46"/>
        <v/>
      </c>
      <c r="N147" s="2" t="str">
        <f t="shared" si="47"/>
        <v/>
      </c>
      <c r="O147" t="str">
        <f t="shared" si="48"/>
        <v/>
      </c>
      <c r="P147" t="str">
        <f t="shared" si="49"/>
        <v/>
      </c>
    </row>
    <row r="148" spans="2:16" x14ac:dyDescent="0.25">
      <c r="B148" s="73"/>
      <c r="C148" s="92"/>
      <c r="D148" s="92"/>
      <c r="E148" s="92"/>
      <c r="F148" s="92"/>
      <c r="G148" s="98" t="str">
        <f t="shared" si="50"/>
        <v/>
      </c>
      <c r="I148" s="2" t="str">
        <f t="shared" si="42"/>
        <v/>
      </c>
      <c r="J148" s="2" t="str">
        <f t="shared" si="43"/>
        <v/>
      </c>
      <c r="K148" s="2" t="str">
        <f t="shared" si="44"/>
        <v/>
      </c>
      <c r="L148" s="2" t="str">
        <f t="shared" si="45"/>
        <v/>
      </c>
      <c r="M148" s="2" t="str">
        <f t="shared" si="46"/>
        <v/>
      </c>
      <c r="N148" s="2" t="str">
        <f t="shared" si="47"/>
        <v/>
      </c>
      <c r="O148" t="str">
        <f t="shared" si="48"/>
        <v/>
      </c>
      <c r="P148" t="str">
        <f t="shared" si="49"/>
        <v/>
      </c>
    </row>
    <row r="149" spans="2:16" x14ac:dyDescent="0.25">
      <c r="B149" s="73"/>
      <c r="C149" s="92"/>
      <c r="D149" s="92"/>
      <c r="E149" s="92"/>
      <c r="F149" s="92"/>
      <c r="G149" s="98" t="str">
        <f t="shared" si="50"/>
        <v/>
      </c>
      <c r="I149" s="2" t="str">
        <f t="shared" si="42"/>
        <v/>
      </c>
      <c r="J149" s="2" t="str">
        <f t="shared" si="43"/>
        <v/>
      </c>
      <c r="K149" s="2" t="str">
        <f t="shared" si="44"/>
        <v/>
      </c>
      <c r="L149" s="2" t="str">
        <f t="shared" si="45"/>
        <v/>
      </c>
      <c r="M149" s="2" t="str">
        <f t="shared" si="46"/>
        <v/>
      </c>
      <c r="N149" s="2" t="str">
        <f t="shared" si="47"/>
        <v/>
      </c>
      <c r="O149" t="str">
        <f t="shared" si="48"/>
        <v/>
      </c>
      <c r="P149" t="str">
        <f t="shared" si="49"/>
        <v/>
      </c>
    </row>
    <row r="150" spans="2:16" x14ac:dyDescent="0.25">
      <c r="B150" s="73"/>
      <c r="C150" s="92"/>
      <c r="D150" s="92"/>
      <c r="E150" s="92"/>
      <c r="F150" s="92"/>
      <c r="G150" s="98" t="str">
        <f t="shared" si="50"/>
        <v/>
      </c>
      <c r="I150" s="2" t="str">
        <f t="shared" si="42"/>
        <v/>
      </c>
      <c r="J150" s="2" t="str">
        <f t="shared" si="43"/>
        <v/>
      </c>
      <c r="K150" s="2" t="str">
        <f t="shared" si="44"/>
        <v/>
      </c>
      <c r="L150" s="2" t="str">
        <f t="shared" si="45"/>
        <v/>
      </c>
      <c r="M150" s="2" t="str">
        <f t="shared" si="46"/>
        <v/>
      </c>
      <c r="N150" s="2" t="str">
        <f t="shared" si="47"/>
        <v/>
      </c>
      <c r="O150" t="str">
        <f t="shared" si="48"/>
        <v/>
      </c>
      <c r="P150" t="str">
        <f t="shared" si="49"/>
        <v/>
      </c>
    </row>
    <row r="151" spans="2:16" x14ac:dyDescent="0.25">
      <c r="B151" s="73"/>
      <c r="C151" s="92"/>
      <c r="D151" s="92"/>
      <c r="E151" s="92"/>
      <c r="F151" s="92"/>
      <c r="G151" s="98" t="str">
        <f t="shared" si="50"/>
        <v/>
      </c>
      <c r="I151" s="2" t="str">
        <f t="shared" si="42"/>
        <v/>
      </c>
      <c r="J151" s="2" t="str">
        <f t="shared" si="43"/>
        <v/>
      </c>
      <c r="K151" s="2" t="str">
        <f t="shared" si="44"/>
        <v/>
      </c>
      <c r="L151" s="2" t="str">
        <f t="shared" si="45"/>
        <v/>
      </c>
      <c r="M151" s="2" t="str">
        <f t="shared" si="46"/>
        <v/>
      </c>
      <c r="N151" s="2" t="str">
        <f t="shared" si="47"/>
        <v/>
      </c>
      <c r="O151" t="str">
        <f t="shared" si="48"/>
        <v/>
      </c>
      <c r="P151" t="str">
        <f t="shared" si="49"/>
        <v/>
      </c>
    </row>
    <row r="152" spans="2:16" x14ac:dyDescent="0.25">
      <c r="B152" s="73"/>
      <c r="C152" s="92"/>
      <c r="D152" s="92"/>
      <c r="E152" s="92"/>
      <c r="F152" s="92"/>
      <c r="G152" s="98" t="str">
        <f t="shared" si="50"/>
        <v/>
      </c>
      <c r="I152" s="2" t="str">
        <f t="shared" si="42"/>
        <v/>
      </c>
      <c r="J152" s="2" t="str">
        <f t="shared" si="43"/>
        <v/>
      </c>
      <c r="K152" s="2" t="str">
        <f t="shared" si="44"/>
        <v/>
      </c>
      <c r="L152" s="2" t="str">
        <f t="shared" si="45"/>
        <v/>
      </c>
      <c r="M152" s="2" t="str">
        <f t="shared" si="46"/>
        <v/>
      </c>
      <c r="N152" s="2" t="str">
        <f t="shared" si="47"/>
        <v/>
      </c>
      <c r="O152" t="str">
        <f t="shared" si="48"/>
        <v/>
      </c>
      <c r="P152" t="str">
        <f t="shared" si="49"/>
        <v/>
      </c>
    </row>
    <row r="153" spans="2:16" x14ac:dyDescent="0.25">
      <c r="B153" s="73"/>
      <c r="C153" s="92"/>
      <c r="D153" s="92"/>
      <c r="E153" s="92"/>
      <c r="F153" s="92"/>
      <c r="G153" s="98" t="str">
        <f t="shared" si="50"/>
        <v/>
      </c>
      <c r="I153" s="2" t="str">
        <f t="shared" si="42"/>
        <v/>
      </c>
      <c r="J153" s="2" t="str">
        <f t="shared" si="43"/>
        <v/>
      </c>
      <c r="K153" s="2" t="str">
        <f t="shared" si="44"/>
        <v/>
      </c>
      <c r="L153" s="2" t="str">
        <f t="shared" si="45"/>
        <v/>
      </c>
      <c r="M153" s="2" t="str">
        <f t="shared" si="46"/>
        <v/>
      </c>
      <c r="N153" s="2" t="str">
        <f t="shared" si="47"/>
        <v/>
      </c>
      <c r="O153" t="str">
        <f t="shared" si="48"/>
        <v/>
      </c>
      <c r="P153" t="str">
        <f t="shared" si="49"/>
        <v/>
      </c>
    </row>
    <row r="154" spans="2:16" x14ac:dyDescent="0.25">
      <c r="B154" s="73"/>
      <c r="C154" s="92"/>
      <c r="D154" s="92"/>
      <c r="E154" s="92"/>
      <c r="F154" s="92"/>
      <c r="G154" s="98" t="str">
        <f t="shared" si="50"/>
        <v/>
      </c>
      <c r="I154" s="2" t="str">
        <f t="shared" si="42"/>
        <v/>
      </c>
      <c r="J154" s="2" t="str">
        <f t="shared" si="43"/>
        <v/>
      </c>
      <c r="K154" s="2" t="str">
        <f t="shared" si="44"/>
        <v/>
      </c>
      <c r="L154" s="2" t="str">
        <f t="shared" si="45"/>
        <v/>
      </c>
      <c r="M154" s="2" t="str">
        <f t="shared" si="46"/>
        <v/>
      </c>
      <c r="N154" s="2" t="str">
        <f t="shared" si="47"/>
        <v/>
      </c>
      <c r="O154" t="str">
        <f t="shared" si="48"/>
        <v/>
      </c>
      <c r="P154" t="str">
        <f t="shared" si="49"/>
        <v/>
      </c>
    </row>
    <row r="155" spans="2:16" x14ac:dyDescent="0.25">
      <c r="B155" s="73"/>
      <c r="C155" s="92"/>
      <c r="D155" s="92"/>
      <c r="E155" s="92"/>
      <c r="F155" s="92"/>
      <c r="G155" s="98" t="str">
        <f t="shared" si="50"/>
        <v/>
      </c>
      <c r="I155" s="2" t="str">
        <f t="shared" si="42"/>
        <v/>
      </c>
      <c r="J155" s="2" t="str">
        <f t="shared" si="43"/>
        <v/>
      </c>
      <c r="K155" s="2" t="str">
        <f t="shared" si="44"/>
        <v/>
      </c>
      <c r="L155" s="2" t="str">
        <f t="shared" si="45"/>
        <v/>
      </c>
      <c r="M155" s="2" t="str">
        <f t="shared" si="46"/>
        <v/>
      </c>
      <c r="N155" s="2" t="str">
        <f t="shared" si="47"/>
        <v/>
      </c>
      <c r="O155" t="str">
        <f t="shared" si="48"/>
        <v/>
      </c>
      <c r="P155" t="str">
        <f t="shared" si="49"/>
        <v/>
      </c>
    </row>
    <row r="156" spans="2:16" x14ac:dyDescent="0.25">
      <c r="B156" s="73"/>
      <c r="C156" s="92"/>
      <c r="D156" s="92"/>
      <c r="E156" s="92"/>
      <c r="F156" s="92"/>
      <c r="G156" s="98" t="str">
        <f t="shared" si="50"/>
        <v/>
      </c>
      <c r="I156" s="2" t="str">
        <f t="shared" si="42"/>
        <v/>
      </c>
      <c r="J156" s="2" t="str">
        <f t="shared" si="43"/>
        <v/>
      </c>
      <c r="K156" s="2" t="str">
        <f t="shared" si="44"/>
        <v/>
      </c>
      <c r="L156" s="2" t="str">
        <f t="shared" si="45"/>
        <v/>
      </c>
      <c r="M156" s="2" t="str">
        <f t="shared" si="46"/>
        <v/>
      </c>
      <c r="N156" s="2" t="str">
        <f t="shared" si="47"/>
        <v/>
      </c>
      <c r="O156" t="str">
        <f t="shared" si="48"/>
        <v/>
      </c>
      <c r="P156" t="str">
        <f t="shared" si="49"/>
        <v/>
      </c>
    </row>
    <row r="157" spans="2:16" x14ac:dyDescent="0.25">
      <c r="B157" s="73"/>
      <c r="C157" s="92"/>
      <c r="D157" s="92"/>
      <c r="E157" s="92"/>
      <c r="F157" s="92"/>
      <c r="G157" s="98" t="str">
        <f t="shared" si="50"/>
        <v/>
      </c>
      <c r="I157" s="2" t="str">
        <f t="shared" si="42"/>
        <v/>
      </c>
      <c r="J157" s="2" t="str">
        <f t="shared" si="43"/>
        <v/>
      </c>
      <c r="K157" s="2" t="str">
        <f t="shared" si="44"/>
        <v/>
      </c>
      <c r="L157" s="2" t="str">
        <f t="shared" si="45"/>
        <v/>
      </c>
      <c r="M157" s="2" t="str">
        <f t="shared" si="46"/>
        <v/>
      </c>
      <c r="N157" s="2" t="str">
        <f t="shared" si="47"/>
        <v/>
      </c>
      <c r="O157" t="str">
        <f t="shared" si="48"/>
        <v/>
      </c>
      <c r="P157" t="str">
        <f t="shared" si="49"/>
        <v/>
      </c>
    </row>
    <row r="158" spans="2:16" x14ac:dyDescent="0.25">
      <c r="B158" s="73"/>
      <c r="C158" s="92"/>
      <c r="D158" s="92"/>
      <c r="E158" s="92"/>
      <c r="F158" s="92"/>
      <c r="G158" s="98" t="str">
        <f t="shared" si="50"/>
        <v/>
      </c>
      <c r="I158" s="2" t="str">
        <f t="shared" si="42"/>
        <v/>
      </c>
      <c r="J158" s="2" t="str">
        <f t="shared" si="43"/>
        <v/>
      </c>
      <c r="K158" s="2" t="str">
        <f t="shared" si="44"/>
        <v/>
      </c>
      <c r="L158" s="2" t="str">
        <f t="shared" si="45"/>
        <v/>
      </c>
      <c r="M158" s="2" t="str">
        <f t="shared" si="46"/>
        <v/>
      </c>
      <c r="N158" s="2" t="str">
        <f t="shared" si="47"/>
        <v/>
      </c>
      <c r="O158" t="str">
        <f t="shared" si="48"/>
        <v/>
      </c>
      <c r="P158" t="str">
        <f t="shared" si="49"/>
        <v/>
      </c>
    </row>
    <row r="159" spans="2:16" x14ac:dyDescent="0.25">
      <c r="B159" s="73"/>
      <c r="C159" s="92"/>
      <c r="D159" s="92"/>
      <c r="E159" s="92"/>
      <c r="F159" s="92"/>
      <c r="G159" s="98" t="str">
        <f t="shared" si="50"/>
        <v/>
      </c>
      <c r="I159" s="2" t="str">
        <f t="shared" si="42"/>
        <v/>
      </c>
      <c r="J159" s="2" t="str">
        <f t="shared" si="43"/>
        <v/>
      </c>
      <c r="K159" s="2" t="str">
        <f t="shared" si="44"/>
        <v/>
      </c>
      <c r="L159" s="2" t="str">
        <f t="shared" si="45"/>
        <v/>
      </c>
      <c r="M159" s="2" t="str">
        <f t="shared" si="46"/>
        <v/>
      </c>
      <c r="N159" s="2" t="str">
        <f t="shared" si="47"/>
        <v/>
      </c>
      <c r="O159" t="str">
        <f t="shared" si="48"/>
        <v/>
      </c>
      <c r="P159" t="str">
        <f t="shared" si="49"/>
        <v/>
      </c>
    </row>
    <row r="160" spans="2:16" x14ac:dyDescent="0.25">
      <c r="B160" s="73"/>
      <c r="C160" s="92"/>
      <c r="D160" s="92"/>
      <c r="E160" s="92"/>
      <c r="F160" s="92"/>
      <c r="G160" s="98" t="str">
        <f t="shared" si="50"/>
        <v/>
      </c>
      <c r="I160" s="2" t="str">
        <f t="shared" si="42"/>
        <v/>
      </c>
      <c r="J160" s="2" t="str">
        <f t="shared" si="43"/>
        <v/>
      </c>
      <c r="K160" s="2" t="str">
        <f t="shared" si="44"/>
        <v/>
      </c>
      <c r="L160" s="2" t="str">
        <f t="shared" si="45"/>
        <v/>
      </c>
      <c r="M160" s="2" t="str">
        <f t="shared" si="46"/>
        <v/>
      </c>
      <c r="N160" s="2" t="str">
        <f t="shared" si="47"/>
        <v/>
      </c>
      <c r="O160" t="str">
        <f t="shared" si="48"/>
        <v/>
      </c>
      <c r="P160" t="str">
        <f t="shared" si="49"/>
        <v/>
      </c>
    </row>
    <row r="161" spans="2:16" x14ac:dyDescent="0.25">
      <c r="B161" s="73"/>
      <c r="C161" s="92"/>
      <c r="D161" s="92"/>
      <c r="E161" s="92"/>
      <c r="F161" s="92"/>
      <c r="G161" s="98" t="str">
        <f t="shared" si="50"/>
        <v/>
      </c>
      <c r="I161" s="2" t="str">
        <f t="shared" si="42"/>
        <v/>
      </c>
      <c r="J161" s="2" t="str">
        <f t="shared" si="43"/>
        <v/>
      </c>
      <c r="K161" s="2" t="str">
        <f t="shared" si="44"/>
        <v/>
      </c>
      <c r="L161" s="2" t="str">
        <f t="shared" si="45"/>
        <v/>
      </c>
      <c r="M161" s="2" t="str">
        <f t="shared" si="46"/>
        <v/>
      </c>
      <c r="N161" s="2" t="str">
        <f t="shared" si="47"/>
        <v/>
      </c>
      <c r="O161" t="str">
        <f t="shared" si="48"/>
        <v/>
      </c>
      <c r="P161" t="str">
        <f t="shared" si="49"/>
        <v/>
      </c>
    </row>
    <row r="162" spans="2:16" x14ac:dyDescent="0.25">
      <c r="B162" s="73"/>
      <c r="C162" s="92"/>
      <c r="D162" s="92"/>
      <c r="E162" s="92"/>
      <c r="F162" s="92"/>
      <c r="G162" s="98" t="str">
        <f t="shared" si="50"/>
        <v/>
      </c>
      <c r="I162" s="2" t="str">
        <f t="shared" si="42"/>
        <v/>
      </c>
      <c r="J162" s="2" t="str">
        <f t="shared" si="43"/>
        <v/>
      </c>
      <c r="K162" s="2" t="str">
        <f t="shared" si="44"/>
        <v/>
      </c>
      <c r="L162" s="2" t="str">
        <f t="shared" si="45"/>
        <v/>
      </c>
      <c r="M162" s="2" t="str">
        <f t="shared" si="46"/>
        <v/>
      </c>
      <c r="N162" s="2" t="str">
        <f t="shared" si="47"/>
        <v/>
      </c>
      <c r="O162" t="str">
        <f t="shared" si="48"/>
        <v/>
      </c>
      <c r="P162" t="str">
        <f t="shared" si="49"/>
        <v/>
      </c>
    </row>
    <row r="163" spans="2:16" x14ac:dyDescent="0.25">
      <c r="B163" s="73"/>
      <c r="C163" s="92"/>
      <c r="D163" s="92"/>
      <c r="E163" s="92"/>
      <c r="F163" s="92"/>
      <c r="G163" s="98" t="str">
        <f t="shared" si="50"/>
        <v/>
      </c>
      <c r="I163" s="2" t="str">
        <f t="shared" si="42"/>
        <v/>
      </c>
      <c r="J163" s="2" t="str">
        <f t="shared" si="43"/>
        <v/>
      </c>
      <c r="K163" s="2" t="str">
        <f t="shared" si="44"/>
        <v/>
      </c>
      <c r="L163" s="2" t="str">
        <f t="shared" si="45"/>
        <v/>
      </c>
      <c r="M163" s="2" t="str">
        <f t="shared" si="46"/>
        <v/>
      </c>
      <c r="N163" s="2" t="str">
        <f t="shared" si="47"/>
        <v/>
      </c>
      <c r="O163" t="str">
        <f t="shared" si="48"/>
        <v/>
      </c>
      <c r="P163" t="str">
        <f t="shared" si="49"/>
        <v/>
      </c>
    </row>
    <row r="164" spans="2:16" x14ac:dyDescent="0.25">
      <c r="B164" s="73"/>
      <c r="C164" s="92"/>
      <c r="D164" s="92"/>
      <c r="E164" s="92"/>
      <c r="F164" s="92"/>
      <c r="G164" s="98" t="str">
        <f t="shared" si="50"/>
        <v/>
      </c>
      <c r="I164" s="2" t="str">
        <f t="shared" si="42"/>
        <v/>
      </c>
      <c r="J164" s="2" t="str">
        <f t="shared" si="43"/>
        <v/>
      </c>
      <c r="K164" s="2" t="str">
        <f t="shared" si="44"/>
        <v/>
      </c>
      <c r="L164" s="2" t="str">
        <f t="shared" si="45"/>
        <v/>
      </c>
      <c r="M164" s="2" t="str">
        <f t="shared" si="46"/>
        <v/>
      </c>
      <c r="N164" s="2" t="str">
        <f t="shared" si="47"/>
        <v/>
      </c>
      <c r="O164" t="str">
        <f t="shared" si="48"/>
        <v/>
      </c>
      <c r="P164" t="str">
        <f t="shared" si="49"/>
        <v/>
      </c>
    </row>
    <row r="165" spans="2:16" x14ac:dyDescent="0.25">
      <c r="B165" s="73"/>
      <c r="C165" s="92"/>
      <c r="D165" s="92"/>
      <c r="E165" s="92"/>
      <c r="F165" s="92"/>
      <c r="G165" s="98" t="str">
        <f t="shared" si="50"/>
        <v/>
      </c>
    </row>
    <row r="166" spans="2:16" x14ac:dyDescent="0.25">
      <c r="B166" s="73"/>
      <c r="C166" s="92"/>
      <c r="D166" s="92"/>
      <c r="E166" s="92"/>
      <c r="F166" s="92"/>
      <c r="G166" s="98" t="str">
        <f t="shared" si="50"/>
        <v/>
      </c>
    </row>
    <row r="167" spans="2:16" x14ac:dyDescent="0.25">
      <c r="B167" s="73"/>
      <c r="C167" s="92"/>
      <c r="D167" s="92"/>
      <c r="E167" s="92"/>
      <c r="F167" s="92"/>
      <c r="G167" s="98" t="str">
        <f t="shared" si="50"/>
        <v/>
      </c>
    </row>
    <row r="168" spans="2:16" x14ac:dyDescent="0.25">
      <c r="B168" s="73"/>
      <c r="C168" s="92"/>
      <c r="D168" s="92"/>
      <c r="E168" s="92"/>
      <c r="F168" s="92"/>
      <c r="G168" s="98" t="str">
        <f t="shared" si="50"/>
        <v/>
      </c>
    </row>
    <row r="169" spans="2:16" x14ac:dyDescent="0.25">
      <c r="B169" s="73"/>
      <c r="C169" s="92"/>
      <c r="D169" s="92"/>
      <c r="E169" s="92"/>
      <c r="F169" s="92"/>
      <c r="G169" s="98" t="str">
        <f t="shared" si="50"/>
        <v/>
      </c>
    </row>
    <row r="170" spans="2:16" x14ac:dyDescent="0.25">
      <c r="B170" s="73"/>
      <c r="C170" s="92"/>
      <c r="D170" s="92"/>
      <c r="E170" s="92"/>
      <c r="F170" s="92"/>
      <c r="G170" s="98" t="str">
        <f t="shared" si="50"/>
        <v/>
      </c>
    </row>
    <row r="171" spans="2:16" x14ac:dyDescent="0.25">
      <c r="B171" s="73"/>
      <c r="C171" s="92"/>
      <c r="D171" s="92"/>
      <c r="E171" s="92"/>
      <c r="F171" s="92"/>
      <c r="G171" s="98" t="str">
        <f t="shared" si="50"/>
        <v/>
      </c>
    </row>
    <row r="172" spans="2:16" x14ac:dyDescent="0.25">
      <c r="B172" s="73"/>
      <c r="C172" s="92"/>
      <c r="D172" s="92"/>
      <c r="E172" s="92"/>
      <c r="F172" s="92"/>
      <c r="G172" s="98" t="str">
        <f t="shared" si="50"/>
        <v/>
      </c>
    </row>
    <row r="173" spans="2:16" x14ac:dyDescent="0.25">
      <c r="B173" s="73"/>
      <c r="C173" s="92"/>
      <c r="D173" s="92"/>
      <c r="E173" s="92"/>
      <c r="F173" s="92"/>
      <c r="G173" s="98" t="str">
        <f t="shared" si="50"/>
        <v/>
      </c>
    </row>
    <row r="174" spans="2:16" x14ac:dyDescent="0.25">
      <c r="B174" s="73"/>
      <c r="C174" s="92"/>
      <c r="D174" s="92"/>
      <c r="E174" s="92"/>
      <c r="F174" s="92"/>
      <c r="G174" s="98" t="str">
        <f t="shared" si="50"/>
        <v/>
      </c>
    </row>
    <row r="175" spans="2:16" x14ac:dyDescent="0.25">
      <c r="B175" s="73"/>
      <c r="C175" s="92"/>
      <c r="D175" s="92"/>
      <c r="E175" s="92"/>
      <c r="F175" s="92"/>
      <c r="G175" s="98" t="str">
        <f t="shared" si="50"/>
        <v/>
      </c>
    </row>
    <row r="176" spans="2:16" x14ac:dyDescent="0.25">
      <c r="B176" s="73"/>
      <c r="C176" s="92"/>
      <c r="D176" s="92"/>
      <c r="E176" s="92"/>
      <c r="F176" s="92"/>
      <c r="G176" s="98" t="str">
        <f t="shared" si="50"/>
        <v/>
      </c>
    </row>
    <row r="177" spans="2:7" x14ac:dyDescent="0.25">
      <c r="B177" s="73"/>
      <c r="C177" s="92"/>
      <c r="D177" s="92"/>
      <c r="E177" s="92"/>
      <c r="F177" s="92"/>
      <c r="G177" s="98" t="str">
        <f t="shared" si="50"/>
        <v/>
      </c>
    </row>
    <row r="178" spans="2:7" x14ac:dyDescent="0.25">
      <c r="B178" s="73"/>
      <c r="C178" s="92"/>
      <c r="D178" s="92"/>
      <c r="E178" s="92"/>
      <c r="F178" s="92"/>
      <c r="G178" s="98" t="str">
        <f t="shared" si="50"/>
        <v/>
      </c>
    </row>
    <row r="179" spans="2:7" x14ac:dyDescent="0.25">
      <c r="B179" s="73"/>
      <c r="C179" s="92"/>
      <c r="D179" s="92"/>
      <c r="E179" s="92"/>
      <c r="F179" s="92"/>
      <c r="G179" s="98" t="str">
        <f t="shared" si="50"/>
        <v/>
      </c>
    </row>
    <row r="180" spans="2:7" x14ac:dyDescent="0.25">
      <c r="B180" s="73"/>
      <c r="C180" s="92"/>
      <c r="D180" s="92"/>
      <c r="E180" s="92"/>
      <c r="F180" s="92"/>
      <c r="G180" s="98" t="str">
        <f t="shared" si="50"/>
        <v/>
      </c>
    </row>
    <row r="181" spans="2:7" x14ac:dyDescent="0.25">
      <c r="B181" s="73"/>
      <c r="C181" s="92"/>
      <c r="D181" s="92"/>
      <c r="E181" s="92"/>
      <c r="F181" s="92"/>
      <c r="G181" s="98" t="str">
        <f t="shared" si="50"/>
        <v/>
      </c>
    </row>
    <row r="182" spans="2:7" x14ac:dyDescent="0.25">
      <c r="B182" s="73"/>
      <c r="C182" s="92"/>
      <c r="D182" s="92"/>
      <c r="E182" s="92"/>
      <c r="F182" s="92"/>
      <c r="G182" s="98" t="str">
        <f t="shared" si="50"/>
        <v/>
      </c>
    </row>
    <row r="183" spans="2:7" x14ac:dyDescent="0.25">
      <c r="B183" s="73"/>
      <c r="C183" s="92"/>
      <c r="D183" s="92"/>
      <c r="E183" s="92"/>
      <c r="F183" s="92"/>
      <c r="G183" s="98" t="str">
        <f t="shared" si="50"/>
        <v/>
      </c>
    </row>
    <row r="184" spans="2:7" x14ac:dyDescent="0.25">
      <c r="B184" s="73"/>
      <c r="C184" s="92"/>
      <c r="D184" s="92"/>
      <c r="E184" s="92"/>
      <c r="F184" s="92"/>
      <c r="G184" s="98" t="str">
        <f t="shared" si="50"/>
        <v/>
      </c>
    </row>
    <row r="185" spans="2:7" x14ac:dyDescent="0.25">
      <c r="B185" s="73"/>
      <c r="C185" s="92"/>
      <c r="D185" s="92"/>
      <c r="E185" s="92"/>
      <c r="F185" s="92"/>
      <c r="G185" s="98" t="str">
        <f t="shared" si="50"/>
        <v/>
      </c>
    </row>
    <row r="186" spans="2:7" x14ac:dyDescent="0.25">
      <c r="B186" s="73"/>
      <c r="C186" s="92"/>
      <c r="D186" s="92"/>
      <c r="E186" s="92"/>
      <c r="F186" s="92"/>
      <c r="G186" s="98" t="str">
        <f t="shared" si="50"/>
        <v/>
      </c>
    </row>
    <row r="187" spans="2:7" x14ac:dyDescent="0.25">
      <c r="B187" s="73"/>
      <c r="C187" s="92"/>
      <c r="D187" s="92"/>
      <c r="E187" s="92"/>
      <c r="F187" s="92"/>
      <c r="G187" s="98" t="str">
        <f t="shared" si="50"/>
        <v/>
      </c>
    </row>
    <row r="188" spans="2:7" x14ac:dyDescent="0.25">
      <c r="B188" s="73"/>
      <c r="C188" s="92"/>
      <c r="D188" s="92"/>
      <c r="E188" s="92"/>
      <c r="F188" s="92"/>
      <c r="G188" s="98" t="str">
        <f t="shared" si="50"/>
        <v/>
      </c>
    </row>
    <row r="189" spans="2:7" ht="15.75" thickBot="1" x14ac:dyDescent="0.3">
      <c r="B189" s="74"/>
      <c r="C189" s="75"/>
      <c r="D189" s="75"/>
      <c r="E189" s="75"/>
      <c r="F189" s="75"/>
      <c r="G189" s="99" t="str">
        <f t="shared" si="50"/>
        <v/>
      </c>
    </row>
  </sheetData>
  <sheetProtection sheet="1" objects="1" scenarios="1" formatCells="0" formatColumns="0" formatRows="0" autoFilter="0"/>
  <protectedRanges>
    <protectedRange sqref="B15:F189" name="DATA ENTRY"/>
  </protectedRanges>
  <autoFilter ref="B14:G189"/>
  <mergeCells count="10">
    <mergeCell ref="B10:D10"/>
    <mergeCell ref="B11:D11"/>
    <mergeCell ref="B12:D12"/>
    <mergeCell ref="B7:D7"/>
    <mergeCell ref="B8:D8"/>
    <mergeCell ref="B3:D3"/>
    <mergeCell ref="B4:D4"/>
    <mergeCell ref="B5:D5"/>
    <mergeCell ref="B6:D6"/>
    <mergeCell ref="B9:D9"/>
  </mergeCells>
  <phoneticPr fontId="21" type="noConversion"/>
  <conditionalFormatting sqref="F15:F38">
    <cfRule type="cellIs" dxfId="129" priority="54" operator="lessThan">
      <formula>0</formula>
    </cfRule>
  </conditionalFormatting>
  <conditionalFormatting sqref="F15:F38">
    <cfRule type="cellIs" dxfId="128" priority="53" operator="lessThan">
      <formula>0</formula>
    </cfRule>
  </conditionalFormatting>
  <conditionalFormatting sqref="F6">
    <cfRule type="cellIs" dxfId="127" priority="52" operator="equal">
      <formula>"""#DIV/0"""</formula>
    </cfRule>
  </conditionalFormatting>
  <conditionalFormatting sqref="F6">
    <cfRule type="cellIs" dxfId="126" priority="51" operator="equal">
      <formula>"""#DIV/0"""</formula>
    </cfRule>
  </conditionalFormatting>
  <conditionalFormatting sqref="F6">
    <cfRule type="cellIs" dxfId="125" priority="50" operator="equal">
      <formula>"""#DIV/0"""</formula>
    </cfRule>
  </conditionalFormatting>
  <conditionalFormatting sqref="F6">
    <cfRule type="cellIs" dxfId="124" priority="49" operator="equal">
      <formula>"""#DIV/0"""</formula>
    </cfRule>
  </conditionalFormatting>
  <conditionalFormatting sqref="F18:F41">
    <cfRule type="cellIs" dxfId="123" priority="48" operator="lessThan">
      <formula>0</formula>
    </cfRule>
  </conditionalFormatting>
  <conditionalFormatting sqref="F6">
    <cfRule type="cellIs" dxfId="122" priority="47" operator="equal">
      <formula>"""#DIV/0"""</formula>
    </cfRule>
  </conditionalFormatting>
  <conditionalFormatting sqref="F18:F41">
    <cfRule type="cellIs" dxfId="121" priority="46" operator="lessThan">
      <formula>0</formula>
    </cfRule>
  </conditionalFormatting>
  <conditionalFormatting sqref="F6">
    <cfRule type="cellIs" dxfId="120" priority="45" operator="equal">
      <formula>"""#DIV/0"""</formula>
    </cfRule>
  </conditionalFormatting>
  <conditionalFormatting sqref="F18:F41">
    <cfRule type="cellIs" dxfId="119" priority="44" operator="lessThan">
      <formula>0</formula>
    </cfRule>
  </conditionalFormatting>
  <conditionalFormatting sqref="F6">
    <cfRule type="cellIs" dxfId="118" priority="43" operator="equal">
      <formula>"""#DIV/0"""</formula>
    </cfRule>
  </conditionalFormatting>
  <conditionalFormatting sqref="F18:F41">
    <cfRule type="cellIs" dxfId="117" priority="42" operator="lessThan">
      <formula>0</formula>
    </cfRule>
  </conditionalFormatting>
  <conditionalFormatting sqref="F6">
    <cfRule type="cellIs" dxfId="116" priority="41" operator="equal">
      <formula>"""#DIV/0"""</formula>
    </cfRule>
  </conditionalFormatting>
  <conditionalFormatting sqref="F18:F41">
    <cfRule type="cellIs" dxfId="115" priority="40" operator="lessThan">
      <formula>0</formula>
    </cfRule>
  </conditionalFormatting>
  <conditionalFormatting sqref="F6">
    <cfRule type="cellIs" dxfId="114" priority="39" operator="equal">
      <formula>"""#DIV/0"""</formula>
    </cfRule>
  </conditionalFormatting>
  <conditionalFormatting sqref="F18:F41">
    <cfRule type="cellIs" dxfId="113" priority="38" operator="lessThan">
      <formula>0</formula>
    </cfRule>
  </conditionalFormatting>
  <conditionalFormatting sqref="F6">
    <cfRule type="cellIs" dxfId="112" priority="37" operator="equal">
      <formula>"""#DIV/0"""</formula>
    </cfRule>
  </conditionalFormatting>
  <conditionalFormatting sqref="F18:F41">
    <cfRule type="cellIs" dxfId="111" priority="36" operator="lessThan">
      <formula>0</formula>
    </cfRule>
  </conditionalFormatting>
  <conditionalFormatting sqref="F6">
    <cfRule type="cellIs" dxfId="110" priority="35" operator="equal">
      <formula>"""#DIV/0"""</formula>
    </cfRule>
  </conditionalFormatting>
  <conditionalFormatting sqref="F18:F41">
    <cfRule type="cellIs" dxfId="109" priority="34" operator="lessThan">
      <formula>0</formula>
    </cfRule>
  </conditionalFormatting>
  <conditionalFormatting sqref="F6">
    <cfRule type="cellIs" dxfId="108" priority="33" operator="equal">
      <formula>"""#DIV/0"""</formula>
    </cfRule>
  </conditionalFormatting>
  <conditionalFormatting sqref="F18:F41">
    <cfRule type="cellIs" dxfId="107" priority="32" operator="lessThan">
      <formula>0</formula>
    </cfRule>
  </conditionalFormatting>
  <conditionalFormatting sqref="F6">
    <cfRule type="cellIs" dxfId="106" priority="31" operator="equal">
      <formula>"""#DIV/0"""</formula>
    </cfRule>
  </conditionalFormatting>
  <conditionalFormatting sqref="F18:F41">
    <cfRule type="cellIs" dxfId="105" priority="30" operator="lessThan">
      <formula>0</formula>
    </cfRule>
  </conditionalFormatting>
  <conditionalFormatting sqref="F6">
    <cfRule type="cellIs" dxfId="104" priority="29" operator="equal">
      <formula>"""#DIV/0"""</formula>
    </cfRule>
  </conditionalFormatting>
  <conditionalFormatting sqref="F18:F41">
    <cfRule type="cellIs" dxfId="103" priority="28" operator="lessThan">
      <formula>0</formula>
    </cfRule>
  </conditionalFormatting>
  <conditionalFormatting sqref="F6">
    <cfRule type="cellIs" dxfId="102" priority="27" operator="equal">
      <formula>"""#DIV/0"""</formula>
    </cfRule>
  </conditionalFormatting>
  <conditionalFormatting sqref="G18:G41">
    <cfRule type="cellIs" dxfId="101" priority="26" operator="lessThan">
      <formula>0</formula>
    </cfRule>
  </conditionalFormatting>
  <conditionalFormatting sqref="G6">
    <cfRule type="cellIs" dxfId="100" priority="25" operator="equal">
      <formula>"""#DIV/0"""</formula>
    </cfRule>
  </conditionalFormatting>
  <conditionalFormatting sqref="G18:G167">
    <cfRule type="cellIs" dxfId="99" priority="24" operator="lessThan">
      <formula>0</formula>
    </cfRule>
  </conditionalFormatting>
  <conditionalFormatting sqref="G6">
    <cfRule type="cellIs" dxfId="98" priority="23" operator="equal">
      <formula>"""#DIV/0"""</formula>
    </cfRule>
  </conditionalFormatting>
  <conditionalFormatting sqref="G18:G167">
    <cfRule type="cellIs" dxfId="97" priority="22" operator="lessThan">
      <formula>0</formula>
    </cfRule>
  </conditionalFormatting>
  <conditionalFormatting sqref="G6">
    <cfRule type="cellIs" dxfId="96" priority="21" operator="equal">
      <formula>"""#DIV/0"""</formula>
    </cfRule>
  </conditionalFormatting>
  <conditionalFormatting sqref="G15:G164">
    <cfRule type="cellIs" dxfId="95" priority="20" operator="lessThan">
      <formula>0</formula>
    </cfRule>
  </conditionalFormatting>
  <conditionalFormatting sqref="G6">
    <cfRule type="cellIs" dxfId="94" priority="19" operator="equal">
      <formula>"""#DIV/0"""</formula>
    </cfRule>
  </conditionalFormatting>
  <conditionalFormatting sqref="G15:G164">
    <cfRule type="cellIs" dxfId="93" priority="18" operator="lessThan">
      <formula>0</formula>
    </cfRule>
  </conditionalFormatting>
  <conditionalFormatting sqref="G6">
    <cfRule type="cellIs" dxfId="92" priority="17" operator="equal">
      <formula>"""#DIV/0"""</formula>
    </cfRule>
  </conditionalFormatting>
  <conditionalFormatting sqref="G15:G164">
    <cfRule type="cellIs" dxfId="91" priority="16" operator="lessThan">
      <formula>0</formula>
    </cfRule>
  </conditionalFormatting>
  <conditionalFormatting sqref="G6">
    <cfRule type="cellIs" dxfId="90" priority="15" operator="equal">
      <formula>"""#DIV/0"""</formula>
    </cfRule>
  </conditionalFormatting>
  <conditionalFormatting sqref="G15:G167">
    <cfRule type="cellIs" dxfId="89" priority="14" operator="lessThan">
      <formula>0</formula>
    </cfRule>
  </conditionalFormatting>
  <conditionalFormatting sqref="G6">
    <cfRule type="cellIs" dxfId="88" priority="13" operator="equal">
      <formula>"""#DIV/0"""</formula>
    </cfRule>
  </conditionalFormatting>
  <conditionalFormatting sqref="G15:G164">
    <cfRule type="cellIs" dxfId="87" priority="12" operator="lessThan">
      <formula>0</formula>
    </cfRule>
  </conditionalFormatting>
  <conditionalFormatting sqref="G6">
    <cfRule type="cellIs" dxfId="86" priority="11" operator="equal">
      <formula>"""#DIV/0"""</formula>
    </cfRule>
  </conditionalFormatting>
  <conditionalFormatting sqref="G15:G167">
    <cfRule type="cellIs" dxfId="85" priority="10" operator="lessThan">
      <formula>0</formula>
    </cfRule>
  </conditionalFormatting>
  <conditionalFormatting sqref="G6">
    <cfRule type="cellIs" dxfId="84" priority="9" operator="equal">
      <formula>"""#DIV/0"""</formula>
    </cfRule>
  </conditionalFormatting>
  <conditionalFormatting sqref="G15:G164">
    <cfRule type="cellIs" dxfId="83" priority="8" operator="lessThan">
      <formula>0</formula>
    </cfRule>
  </conditionalFormatting>
  <conditionalFormatting sqref="G6">
    <cfRule type="cellIs" dxfId="82" priority="7" operator="equal">
      <formula>"""#DIV/0"""</formula>
    </cfRule>
  </conditionalFormatting>
  <conditionalFormatting sqref="G15:G167">
    <cfRule type="cellIs" dxfId="81" priority="6" operator="lessThan">
      <formula>0</formula>
    </cfRule>
  </conditionalFormatting>
  <conditionalFormatting sqref="G6">
    <cfRule type="cellIs" dxfId="80" priority="5" operator="equal">
      <formula>"""#DIV/0"""</formula>
    </cfRule>
  </conditionalFormatting>
  <conditionalFormatting sqref="G15:G189">
    <cfRule type="cellIs" dxfId="79" priority="4" operator="lessThan">
      <formula>0</formula>
    </cfRule>
  </conditionalFormatting>
  <conditionalFormatting sqref="G6">
    <cfRule type="cellIs" dxfId="78" priority="3" operator="equal">
      <formula>"""#DIV/0"""</formula>
    </cfRule>
  </conditionalFormatting>
  <conditionalFormatting sqref="G15:G189">
    <cfRule type="cellIs" dxfId="77" priority="2" operator="lessThan">
      <formula>0</formula>
    </cfRule>
  </conditionalFormatting>
  <conditionalFormatting sqref="G6">
    <cfRule type="cellIs" dxfId="76" priority="1" operator="equal">
      <formula>"""#DIV/0"""</formula>
    </cfRule>
  </conditionalFormatting>
  <hyperlinks>
    <hyperlink ref="R14" location="Cover!A1" display="Return to Cover"/>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R189"/>
  <sheetViews>
    <sheetView showGridLines="0" workbookViewId="0"/>
  </sheetViews>
  <sheetFormatPr defaultRowHeight="15" x14ac:dyDescent="0.25"/>
  <cols>
    <col min="2" max="2" width="12.7109375" customWidth="1"/>
    <col min="3" max="3" width="15.85546875" bestFit="1" customWidth="1"/>
    <col min="4" max="4" width="25.7109375" customWidth="1"/>
    <col min="5" max="6" width="15.7109375" style="1" customWidth="1"/>
    <col min="7" max="7" width="9.140625" style="1"/>
    <col min="8" max="8" width="12.85546875" hidden="1" customWidth="1"/>
    <col min="9" max="9" width="0" hidden="1" customWidth="1"/>
    <col min="10" max="10" width="10" hidden="1" customWidth="1"/>
    <col min="11" max="17" width="0" hidden="1" customWidth="1"/>
  </cols>
  <sheetData>
    <row r="1" spans="2:18" ht="18.75" x14ac:dyDescent="0.3">
      <c r="E1" s="65" t="s">
        <v>13</v>
      </c>
      <c r="F1" s="65" t="str">
        <f>IF(Cover!D10="","",Cover!D10)</f>
        <v/>
      </c>
      <c r="H1" t="s">
        <v>276</v>
      </c>
      <c r="I1" t="str">
        <f>IF(E5=0,"None",LEFT(I12,I13-2))</f>
        <v>None</v>
      </c>
      <c r="K1" t="s">
        <v>21</v>
      </c>
      <c r="L1">
        <f>Cover!J12</f>
        <v>0</v>
      </c>
      <c r="M1" t="s">
        <v>276</v>
      </c>
      <c r="N1" t="str">
        <f>IF(F5=0,"None",LEFT(M12,M13-2))</f>
        <v>None</v>
      </c>
    </row>
    <row r="2" spans="2:18" ht="15.75" thickBot="1" x14ac:dyDescent="0.3">
      <c r="E2" s="66" t="str">
        <f>IF(Cover!L3="","",Cover!L3)</f>
        <v/>
      </c>
      <c r="F2" s="66" t="str">
        <f>IF(Cover!L4="","",Cover!L4)</f>
        <v/>
      </c>
      <c r="H2" t="s">
        <v>292</v>
      </c>
      <c r="I2" t="str">
        <f>IF(E7=0,"None",LEFT(J12,J13-2))</f>
        <v>None</v>
      </c>
      <c r="K2" t="s">
        <v>276</v>
      </c>
      <c r="L2">
        <f>Cover!J13</f>
        <v>0</v>
      </c>
      <c r="M2" t="s">
        <v>292</v>
      </c>
      <c r="N2" t="str">
        <f>IF(F7=0,"None",LEFT(N12,N13-2))</f>
        <v>None</v>
      </c>
    </row>
    <row r="3" spans="2:18" ht="15.75" thickBot="1" x14ac:dyDescent="0.3">
      <c r="B3" s="302"/>
      <c r="C3" s="303"/>
      <c r="D3" s="303"/>
      <c r="E3" s="77" t="str">
        <f>E14</f>
        <v/>
      </c>
      <c r="F3" s="79" t="str">
        <f>F14</f>
        <v/>
      </c>
      <c r="G3" s="83" t="s">
        <v>24</v>
      </c>
      <c r="H3" t="s">
        <v>293</v>
      </c>
      <c r="I3" t="str">
        <f>IF(E9=0,"None",LEFT(K12,K13-2))</f>
        <v>None</v>
      </c>
      <c r="K3" t="s">
        <v>22</v>
      </c>
      <c r="L3">
        <f>Cover!J14</f>
        <v>0</v>
      </c>
      <c r="M3" t="s">
        <v>293</v>
      </c>
      <c r="N3" t="str">
        <f>IF(F9=0,"None",LEFT(O12,O13-2))</f>
        <v>None</v>
      </c>
    </row>
    <row r="4" spans="2:18" ht="15.75" thickBot="1" x14ac:dyDescent="0.3">
      <c r="B4" s="304" t="s">
        <v>23</v>
      </c>
      <c r="C4" s="305"/>
      <c r="D4" s="305"/>
      <c r="E4" s="78">
        <f>COUNT(E15:E189)</f>
        <v>0</v>
      </c>
      <c r="F4" s="80">
        <f>COUNT(F15:F189)</f>
        <v>0</v>
      </c>
      <c r="G4" s="84">
        <f>F4-E4</f>
        <v>0</v>
      </c>
      <c r="H4" t="s">
        <v>294</v>
      </c>
      <c r="I4" t="str">
        <f>IF(E11=0,"None",LEFT(L12,L13-2))</f>
        <v>None</v>
      </c>
      <c r="K4" t="s">
        <v>104</v>
      </c>
      <c r="L4">
        <f>Cover!J15</f>
        <v>0</v>
      </c>
      <c r="M4" t="s">
        <v>286</v>
      </c>
      <c r="N4" t="str">
        <f>IF(F11=0,"None",LEFT(P12,P13-2))</f>
        <v>None</v>
      </c>
    </row>
    <row r="5" spans="2:18" x14ac:dyDescent="0.25">
      <c r="B5" s="306" t="str">
        <f>"Number "&amp;Cover!$K$13&amp;"  (&gt;=" &amp; Cover!$J$13 &amp; ")"</f>
        <v>Number Proficient  (&gt;=)</v>
      </c>
      <c r="C5" s="307"/>
      <c r="D5" s="307"/>
      <c r="E5" s="68">
        <f>COUNTIF(E15:E189,"&gt;="&amp;L2)</f>
        <v>0</v>
      </c>
      <c r="F5" s="81">
        <f>COUNTIF(F15:F189,"&gt;="&amp;K5)</f>
        <v>0</v>
      </c>
      <c r="G5" s="85">
        <f>F5-E5</f>
        <v>0</v>
      </c>
      <c r="K5" t="s">
        <v>286</v>
      </c>
      <c r="L5">
        <f>Cover!J16</f>
        <v>0</v>
      </c>
    </row>
    <row r="6" spans="2:18" ht="15.75" thickBot="1" x14ac:dyDescent="0.3">
      <c r="B6" s="300" t="str">
        <f>"Percent "&amp;Cover!$K$13&amp;"  (&gt;=" &amp; Cover!$J$13 &amp; ")"</f>
        <v>Percent Proficient  (&gt;=)</v>
      </c>
      <c r="C6" s="301"/>
      <c r="D6" s="301"/>
      <c r="E6" s="69">
        <f>IF(E4=0,0,E5/E4)</f>
        <v>0</v>
      </c>
      <c r="F6" s="82">
        <f>IF(F4=0,0,F5/F4)</f>
        <v>0</v>
      </c>
      <c r="G6" s="86">
        <f t="shared" ref="G6:G12" si="0">F6-E6</f>
        <v>0</v>
      </c>
    </row>
    <row r="7" spans="2:18" x14ac:dyDescent="0.25">
      <c r="B7" s="306" t="str">
        <f>"Number "&amp;Cover!$K$14&amp;" (Between " &amp; Cover!$J$14 &amp; " &amp; " &amp; Cover!$J$13-1 &amp; ")"</f>
        <v>Number Close to Proficiency (Between  &amp; -1)</v>
      </c>
      <c r="C7" s="307"/>
      <c r="D7" s="307"/>
      <c r="E7" s="68">
        <f>COUNTIF(E$15:E$189,"&gt;="&amp;$L$3)-COUNTIF(E$15:E$189,"&gt;="&amp;$L$2)</f>
        <v>0</v>
      </c>
      <c r="F7" s="81">
        <f>COUNTIF(F$15:F$189,"&gt;="&amp;$K$6)-COUNTIF(F$15:F$189,"&gt;="&amp;$K$5)</f>
        <v>0</v>
      </c>
      <c r="G7" s="85">
        <f t="shared" si="0"/>
        <v>0</v>
      </c>
      <c r="I7" t="str">
        <f t="shared" ref="I7:P7" si="1">CONCATENATE(I15,I16,I17,I18,I19,I20,I21,I22,I23,I24,I25,I26,I27,I28,I29,I30,I31,I32,I33,I34,I35,I36,I37,I38,I39,I40,I41,I42,I43,I44)</f>
        <v/>
      </c>
      <c r="J7" t="str">
        <f t="shared" si="1"/>
        <v/>
      </c>
      <c r="K7" t="str">
        <f t="shared" si="1"/>
        <v/>
      </c>
      <c r="L7" t="str">
        <f t="shared" si="1"/>
        <v/>
      </c>
      <c r="M7" t="str">
        <f t="shared" si="1"/>
        <v/>
      </c>
      <c r="N7" t="str">
        <f t="shared" si="1"/>
        <v/>
      </c>
      <c r="O7" t="str">
        <f t="shared" si="1"/>
        <v/>
      </c>
      <c r="P7" t="str">
        <f t="shared" si="1"/>
        <v/>
      </c>
    </row>
    <row r="8" spans="2:18" ht="15.75" thickBot="1" x14ac:dyDescent="0.3">
      <c r="B8" s="300" t="str">
        <f>"Percent "&amp;Cover!$K$14&amp;" (Between " &amp; Cover!$J$14 &amp; " &amp; " &amp; Cover!$J$13-1 &amp; ")"</f>
        <v>Percent Close to Proficiency (Between  &amp; -1)</v>
      </c>
      <c r="C8" s="301"/>
      <c r="D8" s="301"/>
      <c r="E8" s="69">
        <f>IF(E4=0,0,E7/E4)</f>
        <v>0</v>
      </c>
      <c r="F8" s="82">
        <f>IF(F4=0,0,F7/F4)</f>
        <v>0</v>
      </c>
      <c r="G8" s="86">
        <f t="shared" si="0"/>
        <v>0</v>
      </c>
      <c r="I8" t="str">
        <f t="shared" ref="I8:P8" si="2">CONCATENATE(I45,I46,I47,I48,I49,I50,I51,I52,I53,I54,I55,I56,I57,I58,I59,I60,I61,I62,I63,I64,I65,I66,I67,I68,I69,I70,I71,I72,I73,I74)</f>
        <v/>
      </c>
      <c r="J8" t="str">
        <f t="shared" si="2"/>
        <v/>
      </c>
      <c r="K8" t="str">
        <f t="shared" si="2"/>
        <v/>
      </c>
      <c r="L8" t="str">
        <f t="shared" si="2"/>
        <v/>
      </c>
      <c r="M8" t="str">
        <f t="shared" si="2"/>
        <v/>
      </c>
      <c r="N8" t="str">
        <f t="shared" si="2"/>
        <v/>
      </c>
      <c r="O8" t="str">
        <f t="shared" si="2"/>
        <v/>
      </c>
      <c r="P8" t="str">
        <f t="shared" si="2"/>
        <v/>
      </c>
    </row>
    <row r="9" spans="2:18" x14ac:dyDescent="0.25">
      <c r="B9" s="306" t="str">
        <f>"Number "&amp;Cover!$K$15&amp;" (Between " &amp; Cover!$J$15 &amp; " &amp; " &amp; Cover!$J$14-1 &amp; ")"</f>
        <v>Number Far to Go likely to be Proficient (Between  &amp; -1)</v>
      </c>
      <c r="C9" s="307"/>
      <c r="D9" s="307"/>
      <c r="E9" s="68">
        <f>COUNTIF(E$15:E$189,"&gt;="&amp;$L$4)-COUNTIF(E$15:E$189,"&gt;="&amp;$L$3)</f>
        <v>0</v>
      </c>
      <c r="F9" s="81">
        <f>COUNTIF(F$15:F$189,"&gt;="&amp;$K$7)-COUNTIF(F$15:F$189,"&gt;="&amp;$K$6)</f>
        <v>0</v>
      </c>
      <c r="G9" s="87">
        <f t="shared" si="0"/>
        <v>0</v>
      </c>
      <c r="I9" s="71" t="str">
        <f t="shared" ref="I9:P9" si="3">CONCATENATE(I75,I76,I77,I78,I79,I80,I81,I82,I83,I84,I85,I86,I87,I88,I89,I90,I91,I92,I93,I94,I95,I96,I97,I98,I99,I100,I101,I102,I103,I104)</f>
        <v/>
      </c>
      <c r="J9" t="str">
        <f t="shared" si="3"/>
        <v/>
      </c>
      <c r="K9" t="str">
        <f t="shared" si="3"/>
        <v/>
      </c>
      <c r="L9" t="str">
        <f t="shared" si="3"/>
        <v/>
      </c>
      <c r="M9" t="str">
        <f t="shared" si="3"/>
        <v/>
      </c>
      <c r="N9" t="str">
        <f t="shared" si="3"/>
        <v/>
      </c>
      <c r="O9" t="str">
        <f t="shared" si="3"/>
        <v/>
      </c>
      <c r="P9" t="str">
        <f t="shared" si="3"/>
        <v/>
      </c>
    </row>
    <row r="10" spans="2:18" ht="15.75" thickBot="1" x14ac:dyDescent="0.3">
      <c r="B10" s="300" t="str">
        <f>"Percent "&amp;Cover!$K$15&amp;" (Between " &amp; Cover!$J$15 &amp; " &amp; " &amp; Cover!$J$14-1 &amp; ")"</f>
        <v>Percent Far to Go likely to be Proficient (Between  &amp; -1)</v>
      </c>
      <c r="C10" s="301"/>
      <c r="D10" s="301"/>
      <c r="E10" s="69">
        <f>IF(E4=0,0,E9/E4)</f>
        <v>0</v>
      </c>
      <c r="F10" s="82">
        <f>IF(F4=0,0,F9/F4)</f>
        <v>0</v>
      </c>
      <c r="G10" s="86">
        <f t="shared" si="0"/>
        <v>0</v>
      </c>
      <c r="I10" t="str">
        <f t="shared" ref="I10:P10" si="4">CONCATENATE(I105,I106,I107,I108,I109,I110,I111,I112,I113,I114,I115,I116,I117,I118,I119,I120,I121,I122,I123,I124,I125,I126,I127,I128,I129,I130,I131,I132,I133,I134)</f>
        <v/>
      </c>
      <c r="J10" t="str">
        <f t="shared" si="4"/>
        <v/>
      </c>
      <c r="K10" t="str">
        <f t="shared" si="4"/>
        <v/>
      </c>
      <c r="L10" t="str">
        <f t="shared" si="4"/>
        <v/>
      </c>
      <c r="M10" t="str">
        <f t="shared" si="4"/>
        <v/>
      </c>
      <c r="N10" t="str">
        <f t="shared" si="4"/>
        <v/>
      </c>
      <c r="O10" t="str">
        <f t="shared" si="4"/>
        <v/>
      </c>
      <c r="P10" t="str">
        <f t="shared" si="4"/>
        <v/>
      </c>
    </row>
    <row r="11" spans="2:18" x14ac:dyDescent="0.25">
      <c r="B11" s="306" t="str">
        <f>"Number "&amp;Cover!$K$16&amp;" (Between " &amp; Cover!$J$16 &amp; " &amp; " &amp; Cover!$J$15-1 &amp; ")"</f>
        <v>Number Far to Go Not likely to be Proficient (Between  &amp; -1)</v>
      </c>
      <c r="C11" s="307"/>
      <c r="D11" s="307"/>
      <c r="E11" s="68">
        <f>COUNTIF(E$15:E$189,"&lt;"&amp;$L$4)</f>
        <v>0</v>
      </c>
      <c r="F11" s="81">
        <f>COUNTIF(F$15:F$189,"&lt;"&amp;$K$7)</f>
        <v>0</v>
      </c>
      <c r="G11" s="87">
        <f t="shared" si="0"/>
        <v>0</v>
      </c>
      <c r="I11" t="str">
        <f t="shared" ref="I11:P11" si="5">CONCATENATE(I135,I136,I137,I138,I139,I140,I141,I142,I143,I144,I145,I146,I147,I148,I149,I150,I151,I152,I153,I154,I155,I156,I157,I158,I159,I160,I161,I162,I163,I164)</f>
        <v/>
      </c>
      <c r="J11" t="str">
        <f t="shared" si="5"/>
        <v/>
      </c>
      <c r="K11" t="str">
        <f t="shared" si="5"/>
        <v/>
      </c>
      <c r="L11" t="str">
        <f t="shared" si="5"/>
        <v/>
      </c>
      <c r="M11" t="str">
        <f t="shared" si="5"/>
        <v/>
      </c>
      <c r="N11" t="str">
        <f t="shared" si="5"/>
        <v/>
      </c>
      <c r="O11" t="str">
        <f t="shared" si="5"/>
        <v/>
      </c>
      <c r="P11" t="str">
        <f t="shared" si="5"/>
        <v/>
      </c>
    </row>
    <row r="12" spans="2:18" ht="15.75" thickBot="1" x14ac:dyDescent="0.3">
      <c r="B12" s="300" t="str">
        <f>"Percent "&amp;Cover!$K$16&amp;" (Between " &amp; Cover!$J$16 &amp; " &amp; " &amp; Cover!$J$15-1 &amp; ")"</f>
        <v>Percent Far to Go Not likely to be Proficient (Between  &amp; -1)</v>
      </c>
      <c r="C12" s="301"/>
      <c r="D12" s="301"/>
      <c r="E12" s="69">
        <f>IF(E4=0,0,E11/E4)</f>
        <v>0</v>
      </c>
      <c r="F12" s="82">
        <f>IF(F4=0,0,F11/F4)</f>
        <v>0</v>
      </c>
      <c r="G12" s="86">
        <f t="shared" si="0"/>
        <v>0</v>
      </c>
      <c r="I12" s="76" t="str">
        <f t="shared" ref="I12:P12" si="6">CONCATENATE(I7,I8,I9,I10,I11)</f>
        <v/>
      </c>
      <c r="J12" s="76" t="str">
        <f t="shared" si="6"/>
        <v/>
      </c>
      <c r="K12" s="76" t="str">
        <f t="shared" si="6"/>
        <v/>
      </c>
      <c r="L12" s="76" t="str">
        <f t="shared" si="6"/>
        <v/>
      </c>
      <c r="M12" s="76" t="str">
        <f t="shared" si="6"/>
        <v/>
      </c>
      <c r="N12" s="76" t="str">
        <f t="shared" si="6"/>
        <v/>
      </c>
      <c r="O12" t="str">
        <f t="shared" si="6"/>
        <v/>
      </c>
      <c r="P12" t="str">
        <f t="shared" si="6"/>
        <v/>
      </c>
    </row>
    <row r="13" spans="2:18" ht="15.75" thickBot="1" x14ac:dyDescent="0.3">
      <c r="I13">
        <f t="shared" ref="I13:P13" si="7">LEN(I12)</f>
        <v>0</v>
      </c>
      <c r="J13">
        <f t="shared" si="7"/>
        <v>0</v>
      </c>
      <c r="K13">
        <f t="shared" si="7"/>
        <v>0</v>
      </c>
      <c r="L13">
        <f t="shared" si="7"/>
        <v>0</v>
      </c>
      <c r="M13">
        <f t="shared" si="7"/>
        <v>0</v>
      </c>
      <c r="N13">
        <f t="shared" si="7"/>
        <v>0</v>
      </c>
      <c r="O13">
        <f t="shared" si="7"/>
        <v>0</v>
      </c>
      <c r="P13">
        <f t="shared" si="7"/>
        <v>0</v>
      </c>
    </row>
    <row r="14" spans="2:18" ht="54" customHeight="1" thickBot="1" x14ac:dyDescent="0.3">
      <c r="B14" s="93" t="s">
        <v>258</v>
      </c>
      <c r="C14" s="94" t="s">
        <v>1</v>
      </c>
      <c r="D14" s="95" t="s">
        <v>0</v>
      </c>
      <c r="E14" s="96" t="str">
        <f>IF(Cover!J3="","",Cover!J3)</f>
        <v/>
      </c>
      <c r="F14" s="96" t="str">
        <f>IF(Cover!J4="","",Cover!J4)</f>
        <v/>
      </c>
      <c r="G14" s="97" t="s">
        <v>20</v>
      </c>
      <c r="I14" s="64" t="s">
        <v>287</v>
      </c>
      <c r="J14" s="64" t="s">
        <v>76</v>
      </c>
      <c r="K14" s="70" t="s">
        <v>289</v>
      </c>
      <c r="L14" s="64" t="s">
        <v>290</v>
      </c>
      <c r="M14" s="64" t="s">
        <v>288</v>
      </c>
      <c r="N14" s="64" t="s">
        <v>102</v>
      </c>
      <c r="O14" t="s">
        <v>103</v>
      </c>
      <c r="P14" t="s">
        <v>291</v>
      </c>
      <c r="R14" s="164" t="s">
        <v>74</v>
      </c>
    </row>
    <row r="15" spans="2:18" ht="15.75" thickBot="1" x14ac:dyDescent="0.3">
      <c r="B15" s="61"/>
      <c r="C15" s="62"/>
      <c r="D15" s="154"/>
      <c r="E15" s="62"/>
      <c r="F15" s="62"/>
      <c r="G15" s="63" t="str">
        <f>IF(F15="","",F15-E15)</f>
        <v/>
      </c>
      <c r="I15" s="2" t="str">
        <f t="shared" ref="I15:I46" si="8">IF($E15="","",IF($E15&gt;=$L$2,$D15&amp;", ",""))</f>
        <v/>
      </c>
      <c r="J15" s="2" t="str">
        <f t="shared" ref="J15:J46" si="9">IF(E15&gt;=$L$2,"",IF(E15&gt;=$L$3,($D15&amp;", "),""))</f>
        <v/>
      </c>
      <c r="K15" s="2" t="str">
        <f t="shared" ref="K15:K46" si="10">IF(E15&gt;=$L$3,"",IF(E15&gt;=$L$4,($D15&amp;", "),""))</f>
        <v/>
      </c>
      <c r="L15" s="2" t="str">
        <f t="shared" ref="L15:L46" si="11">IF($E15="","",IF($E15&lt;$L$4,$D15&amp;", ",""))</f>
        <v/>
      </c>
      <c r="M15" s="2" t="str">
        <f t="shared" ref="M15:M46" si="12">IF($F15="","",IF($F15&gt;=$L$2,$D15&amp;", ",""))</f>
        <v/>
      </c>
      <c r="N15" s="2" t="str">
        <f t="shared" ref="N15:N46" si="13">IF(F15&gt;=$L$2,"",IF(F15&gt;=$L$3,($D15&amp;", "),""))</f>
        <v/>
      </c>
      <c r="O15" t="str">
        <f t="shared" ref="O15:O46" si="14">IF(F15&gt;=$L$3,"",IF(F15&gt;=$L$4,($D15&amp;", "),""))</f>
        <v/>
      </c>
      <c r="P15" t="str">
        <f t="shared" ref="P15:P46" si="15">IF($F15="","",IF($F15&lt;$L$4,$D15&amp;", ",""))</f>
        <v/>
      </c>
    </row>
    <row r="16" spans="2:18" ht="15.75" thickBot="1" x14ac:dyDescent="0.3">
      <c r="B16" s="61"/>
      <c r="C16" s="92"/>
      <c r="D16" s="154"/>
      <c r="E16" s="92"/>
      <c r="F16" s="92"/>
      <c r="G16" s="98" t="str">
        <f t="shared" ref="G16:G79" si="16">IF(F16="","",F16-E16)</f>
        <v/>
      </c>
      <c r="I16" s="2" t="str">
        <f t="shared" si="8"/>
        <v/>
      </c>
      <c r="J16" s="2" t="str">
        <f t="shared" si="9"/>
        <v/>
      </c>
      <c r="K16" s="2" t="str">
        <f t="shared" si="10"/>
        <v/>
      </c>
      <c r="L16" s="2" t="str">
        <f t="shared" si="11"/>
        <v/>
      </c>
      <c r="M16" s="2" t="str">
        <f t="shared" si="12"/>
        <v/>
      </c>
      <c r="N16" s="2" t="str">
        <f t="shared" si="13"/>
        <v/>
      </c>
      <c r="O16" t="str">
        <f t="shared" si="14"/>
        <v/>
      </c>
      <c r="P16" t="str">
        <f t="shared" si="15"/>
        <v/>
      </c>
    </row>
    <row r="17" spans="2:16" ht="15.75" thickBot="1" x14ac:dyDescent="0.3">
      <c r="B17" s="61"/>
      <c r="C17" s="92"/>
      <c r="D17" s="154"/>
      <c r="E17" s="92"/>
      <c r="F17" s="92"/>
      <c r="G17" s="98" t="str">
        <f t="shared" si="16"/>
        <v/>
      </c>
      <c r="I17" s="2" t="str">
        <f t="shared" si="8"/>
        <v/>
      </c>
      <c r="J17" s="2" t="str">
        <f t="shared" si="9"/>
        <v/>
      </c>
      <c r="K17" s="2" t="str">
        <f t="shared" si="10"/>
        <v/>
      </c>
      <c r="L17" s="2" t="str">
        <f t="shared" si="11"/>
        <v/>
      </c>
      <c r="M17" s="2" t="str">
        <f t="shared" si="12"/>
        <v/>
      </c>
      <c r="N17" s="2" t="str">
        <f t="shared" si="13"/>
        <v/>
      </c>
      <c r="O17" t="str">
        <f t="shared" si="14"/>
        <v/>
      </c>
      <c r="P17" t="str">
        <f t="shared" si="15"/>
        <v/>
      </c>
    </row>
    <row r="18" spans="2:16" ht="15.75" thickBot="1" x14ac:dyDescent="0.3">
      <c r="B18" s="61"/>
      <c r="C18" s="92"/>
      <c r="D18" s="154"/>
      <c r="E18" s="92"/>
      <c r="F18" s="92"/>
      <c r="G18" s="98" t="str">
        <f t="shared" si="16"/>
        <v/>
      </c>
      <c r="I18" s="2" t="str">
        <f t="shared" si="8"/>
        <v/>
      </c>
      <c r="J18" s="2" t="str">
        <f t="shared" si="9"/>
        <v/>
      </c>
      <c r="K18" s="2" t="str">
        <f t="shared" si="10"/>
        <v/>
      </c>
      <c r="L18" s="2" t="str">
        <f t="shared" si="11"/>
        <v/>
      </c>
      <c r="M18" s="2" t="str">
        <f t="shared" si="12"/>
        <v/>
      </c>
      <c r="N18" s="2" t="str">
        <f t="shared" si="13"/>
        <v/>
      </c>
      <c r="O18" t="str">
        <f t="shared" si="14"/>
        <v/>
      </c>
      <c r="P18" t="str">
        <f t="shared" si="15"/>
        <v/>
      </c>
    </row>
    <row r="19" spans="2:16" ht="15.75" thickBot="1" x14ac:dyDescent="0.3">
      <c r="B19" s="61"/>
      <c r="C19" s="92"/>
      <c r="D19" s="154"/>
      <c r="E19" s="92"/>
      <c r="F19" s="92"/>
      <c r="G19" s="98" t="str">
        <f t="shared" si="16"/>
        <v/>
      </c>
      <c r="I19" s="2" t="str">
        <f t="shared" si="8"/>
        <v/>
      </c>
      <c r="J19" s="2" t="str">
        <f t="shared" si="9"/>
        <v/>
      </c>
      <c r="K19" s="2" t="str">
        <f t="shared" si="10"/>
        <v/>
      </c>
      <c r="L19" s="2" t="str">
        <f t="shared" si="11"/>
        <v/>
      </c>
      <c r="M19" s="2" t="str">
        <f t="shared" si="12"/>
        <v/>
      </c>
      <c r="N19" s="2" t="str">
        <f t="shared" si="13"/>
        <v/>
      </c>
      <c r="O19" t="str">
        <f t="shared" si="14"/>
        <v/>
      </c>
      <c r="P19" t="str">
        <f t="shared" si="15"/>
        <v/>
      </c>
    </row>
    <row r="20" spans="2:16" ht="15.75" thickBot="1" x14ac:dyDescent="0.3">
      <c r="B20" s="61"/>
      <c r="C20" s="92"/>
      <c r="D20" s="154"/>
      <c r="E20" s="92"/>
      <c r="F20" s="92"/>
      <c r="G20" s="98" t="str">
        <f t="shared" si="16"/>
        <v/>
      </c>
      <c r="I20" s="2" t="str">
        <f t="shared" si="8"/>
        <v/>
      </c>
      <c r="J20" s="2" t="str">
        <f t="shared" si="9"/>
        <v/>
      </c>
      <c r="K20" s="2" t="str">
        <f t="shared" si="10"/>
        <v/>
      </c>
      <c r="L20" s="2" t="str">
        <f t="shared" si="11"/>
        <v/>
      </c>
      <c r="M20" s="2" t="str">
        <f t="shared" si="12"/>
        <v/>
      </c>
      <c r="N20" s="2" t="str">
        <f t="shared" si="13"/>
        <v/>
      </c>
      <c r="O20" t="str">
        <f t="shared" si="14"/>
        <v/>
      </c>
      <c r="P20" t="str">
        <f t="shared" si="15"/>
        <v/>
      </c>
    </row>
    <row r="21" spans="2:16" ht="15.75" thickBot="1" x14ac:dyDescent="0.3">
      <c r="B21" s="61"/>
      <c r="C21" s="92"/>
      <c r="D21" s="154"/>
      <c r="E21" s="92"/>
      <c r="F21" s="92"/>
      <c r="G21" s="98" t="str">
        <f t="shared" si="16"/>
        <v/>
      </c>
      <c r="I21" s="2" t="str">
        <f t="shared" si="8"/>
        <v/>
      </c>
      <c r="J21" s="2" t="str">
        <f t="shared" si="9"/>
        <v/>
      </c>
      <c r="K21" s="2" t="str">
        <f t="shared" si="10"/>
        <v/>
      </c>
      <c r="L21" s="2" t="str">
        <f t="shared" si="11"/>
        <v/>
      </c>
      <c r="M21" s="2" t="str">
        <f t="shared" si="12"/>
        <v/>
      </c>
      <c r="N21" s="2" t="str">
        <f t="shared" si="13"/>
        <v/>
      </c>
      <c r="O21" t="str">
        <f t="shared" si="14"/>
        <v/>
      </c>
      <c r="P21" t="str">
        <f t="shared" si="15"/>
        <v/>
      </c>
    </row>
    <row r="22" spans="2:16" ht="15.75" thickBot="1" x14ac:dyDescent="0.3">
      <c r="B22" s="61"/>
      <c r="C22" s="92"/>
      <c r="D22" s="154"/>
      <c r="E22" s="92"/>
      <c r="F22" s="92"/>
      <c r="G22" s="98" t="str">
        <f t="shared" si="16"/>
        <v/>
      </c>
      <c r="I22" s="2" t="str">
        <f t="shared" si="8"/>
        <v/>
      </c>
      <c r="J22" s="2" t="str">
        <f t="shared" si="9"/>
        <v/>
      </c>
      <c r="K22" s="2" t="str">
        <f t="shared" si="10"/>
        <v/>
      </c>
      <c r="L22" s="2" t="str">
        <f t="shared" si="11"/>
        <v/>
      </c>
      <c r="M22" s="2" t="str">
        <f t="shared" si="12"/>
        <v/>
      </c>
      <c r="N22" s="2" t="str">
        <f t="shared" si="13"/>
        <v/>
      </c>
      <c r="O22" t="str">
        <f t="shared" si="14"/>
        <v/>
      </c>
      <c r="P22" t="str">
        <f t="shared" si="15"/>
        <v/>
      </c>
    </row>
    <row r="23" spans="2:16" ht="15.75" thickBot="1" x14ac:dyDescent="0.3">
      <c r="B23" s="61"/>
      <c r="C23" s="92"/>
      <c r="D23" s="154"/>
      <c r="E23" s="92"/>
      <c r="F23" s="92"/>
      <c r="G23" s="98" t="str">
        <f t="shared" si="16"/>
        <v/>
      </c>
      <c r="I23" s="2" t="str">
        <f t="shared" si="8"/>
        <v/>
      </c>
      <c r="J23" s="2" t="str">
        <f t="shared" si="9"/>
        <v/>
      </c>
      <c r="K23" s="2" t="str">
        <f t="shared" si="10"/>
        <v/>
      </c>
      <c r="L23" s="2" t="str">
        <f t="shared" si="11"/>
        <v/>
      </c>
      <c r="M23" s="2" t="str">
        <f t="shared" si="12"/>
        <v/>
      </c>
      <c r="N23" s="2" t="str">
        <f t="shared" si="13"/>
        <v/>
      </c>
      <c r="O23" t="str">
        <f t="shared" si="14"/>
        <v/>
      </c>
      <c r="P23" t="str">
        <f t="shared" si="15"/>
        <v/>
      </c>
    </row>
    <row r="24" spans="2:16" ht="15.75" thickBot="1" x14ac:dyDescent="0.3">
      <c r="B24" s="61"/>
      <c r="C24" s="92"/>
      <c r="D24" s="154"/>
      <c r="E24" s="92"/>
      <c r="F24" s="92"/>
      <c r="G24" s="98" t="str">
        <f t="shared" si="16"/>
        <v/>
      </c>
      <c r="I24" s="2" t="str">
        <f t="shared" si="8"/>
        <v/>
      </c>
      <c r="J24" s="2" t="str">
        <f t="shared" si="9"/>
        <v/>
      </c>
      <c r="K24" s="2" t="str">
        <f t="shared" si="10"/>
        <v/>
      </c>
      <c r="L24" s="2" t="str">
        <f t="shared" si="11"/>
        <v/>
      </c>
      <c r="M24" s="2" t="str">
        <f t="shared" si="12"/>
        <v/>
      </c>
      <c r="N24" s="2" t="str">
        <f t="shared" si="13"/>
        <v/>
      </c>
      <c r="O24" t="str">
        <f t="shared" si="14"/>
        <v/>
      </c>
      <c r="P24" t="str">
        <f t="shared" si="15"/>
        <v/>
      </c>
    </row>
    <row r="25" spans="2:16" ht="15.75" thickBot="1" x14ac:dyDescent="0.3">
      <c r="B25" s="61"/>
      <c r="C25" s="92"/>
      <c r="D25" s="154"/>
      <c r="E25" s="92"/>
      <c r="F25" s="92"/>
      <c r="G25" s="98" t="str">
        <f t="shared" si="16"/>
        <v/>
      </c>
      <c r="I25" s="2" t="str">
        <f t="shared" si="8"/>
        <v/>
      </c>
      <c r="J25" s="2" t="str">
        <f t="shared" si="9"/>
        <v/>
      </c>
      <c r="K25" s="2" t="str">
        <f t="shared" si="10"/>
        <v/>
      </c>
      <c r="L25" s="2" t="str">
        <f t="shared" si="11"/>
        <v/>
      </c>
      <c r="M25" s="2" t="str">
        <f t="shared" si="12"/>
        <v/>
      </c>
      <c r="N25" s="2" t="str">
        <f t="shared" si="13"/>
        <v/>
      </c>
      <c r="O25" t="str">
        <f t="shared" si="14"/>
        <v/>
      </c>
      <c r="P25" t="str">
        <f t="shared" si="15"/>
        <v/>
      </c>
    </row>
    <row r="26" spans="2:16" ht="15.75" thickBot="1" x14ac:dyDescent="0.3">
      <c r="B26" s="61"/>
      <c r="C26" s="92"/>
      <c r="D26" s="154"/>
      <c r="E26" s="92"/>
      <c r="F26" s="92"/>
      <c r="G26" s="98" t="str">
        <f t="shared" si="16"/>
        <v/>
      </c>
      <c r="I26" s="2" t="str">
        <f t="shared" si="8"/>
        <v/>
      </c>
      <c r="J26" s="2" t="str">
        <f t="shared" si="9"/>
        <v/>
      </c>
      <c r="K26" s="2" t="str">
        <f t="shared" si="10"/>
        <v/>
      </c>
      <c r="L26" s="2" t="str">
        <f t="shared" si="11"/>
        <v/>
      </c>
      <c r="M26" s="2" t="str">
        <f t="shared" si="12"/>
        <v/>
      </c>
      <c r="N26" s="2" t="str">
        <f t="shared" si="13"/>
        <v/>
      </c>
      <c r="O26" t="str">
        <f t="shared" si="14"/>
        <v/>
      </c>
      <c r="P26" t="str">
        <f t="shared" si="15"/>
        <v/>
      </c>
    </row>
    <row r="27" spans="2:16" ht="15.75" thickBot="1" x14ac:dyDescent="0.3">
      <c r="B27" s="61"/>
      <c r="C27" s="92"/>
      <c r="D27" s="154"/>
      <c r="E27" s="92"/>
      <c r="F27" s="92"/>
      <c r="G27" s="98" t="str">
        <f t="shared" si="16"/>
        <v/>
      </c>
      <c r="I27" s="2" t="str">
        <f t="shared" si="8"/>
        <v/>
      </c>
      <c r="J27" s="2" t="str">
        <f t="shared" si="9"/>
        <v/>
      </c>
      <c r="K27" s="2" t="str">
        <f t="shared" si="10"/>
        <v/>
      </c>
      <c r="L27" s="2" t="str">
        <f t="shared" si="11"/>
        <v/>
      </c>
      <c r="M27" s="2" t="str">
        <f t="shared" si="12"/>
        <v/>
      </c>
      <c r="N27" s="2" t="str">
        <f t="shared" si="13"/>
        <v/>
      </c>
      <c r="O27" t="str">
        <f t="shared" si="14"/>
        <v/>
      </c>
      <c r="P27" t="str">
        <f t="shared" si="15"/>
        <v/>
      </c>
    </row>
    <row r="28" spans="2:16" ht="15.75" thickBot="1" x14ac:dyDescent="0.3">
      <c r="B28" s="61"/>
      <c r="C28" s="92"/>
      <c r="D28" s="154"/>
      <c r="E28" s="92"/>
      <c r="F28" s="92"/>
      <c r="G28" s="98" t="str">
        <f t="shared" si="16"/>
        <v/>
      </c>
      <c r="I28" s="2" t="str">
        <f t="shared" si="8"/>
        <v/>
      </c>
      <c r="J28" s="2" t="str">
        <f t="shared" si="9"/>
        <v/>
      </c>
      <c r="K28" s="2" t="str">
        <f t="shared" si="10"/>
        <v/>
      </c>
      <c r="L28" s="2" t="str">
        <f t="shared" si="11"/>
        <v/>
      </c>
      <c r="M28" s="2" t="str">
        <f t="shared" si="12"/>
        <v/>
      </c>
      <c r="N28" s="2" t="str">
        <f t="shared" si="13"/>
        <v/>
      </c>
      <c r="O28" t="str">
        <f t="shared" si="14"/>
        <v/>
      </c>
      <c r="P28" t="str">
        <f t="shared" si="15"/>
        <v/>
      </c>
    </row>
    <row r="29" spans="2:16" ht="15.75" thickBot="1" x14ac:dyDescent="0.3">
      <c r="B29" s="61"/>
      <c r="C29" s="92"/>
      <c r="D29" s="154"/>
      <c r="E29" s="92"/>
      <c r="F29" s="92"/>
      <c r="G29" s="98" t="str">
        <f t="shared" si="16"/>
        <v/>
      </c>
      <c r="I29" s="2" t="str">
        <f t="shared" si="8"/>
        <v/>
      </c>
      <c r="J29" s="2" t="str">
        <f t="shared" si="9"/>
        <v/>
      </c>
      <c r="K29" s="2" t="str">
        <f t="shared" si="10"/>
        <v/>
      </c>
      <c r="L29" s="2" t="str">
        <f t="shared" si="11"/>
        <v/>
      </c>
      <c r="M29" s="2" t="str">
        <f t="shared" si="12"/>
        <v/>
      </c>
      <c r="N29" s="2" t="str">
        <f t="shared" si="13"/>
        <v/>
      </c>
      <c r="O29" t="str">
        <f t="shared" si="14"/>
        <v/>
      </c>
      <c r="P29" t="str">
        <f t="shared" si="15"/>
        <v/>
      </c>
    </row>
    <row r="30" spans="2:16" ht="15.75" thickBot="1" x14ac:dyDescent="0.3">
      <c r="B30" s="61"/>
      <c r="C30" s="92"/>
      <c r="D30" s="154"/>
      <c r="E30" s="92"/>
      <c r="F30" s="92"/>
      <c r="G30" s="98" t="str">
        <f t="shared" si="16"/>
        <v/>
      </c>
      <c r="I30" s="2" t="str">
        <f t="shared" si="8"/>
        <v/>
      </c>
      <c r="J30" s="2" t="str">
        <f t="shared" si="9"/>
        <v/>
      </c>
      <c r="K30" s="2" t="str">
        <f t="shared" si="10"/>
        <v/>
      </c>
      <c r="L30" s="2" t="str">
        <f t="shared" si="11"/>
        <v/>
      </c>
      <c r="M30" s="2" t="str">
        <f t="shared" si="12"/>
        <v/>
      </c>
      <c r="N30" s="2" t="str">
        <f t="shared" si="13"/>
        <v/>
      </c>
      <c r="O30" t="str">
        <f t="shared" si="14"/>
        <v/>
      </c>
      <c r="P30" t="str">
        <f t="shared" si="15"/>
        <v/>
      </c>
    </row>
    <row r="31" spans="2:16" ht="15.75" thickBot="1" x14ac:dyDescent="0.3">
      <c r="B31" s="61"/>
      <c r="C31" s="92"/>
      <c r="D31" s="154"/>
      <c r="E31" s="92"/>
      <c r="F31" s="92"/>
      <c r="G31" s="98" t="str">
        <f t="shared" si="16"/>
        <v/>
      </c>
      <c r="I31" s="2" t="str">
        <f t="shared" si="8"/>
        <v/>
      </c>
      <c r="J31" s="2" t="str">
        <f t="shared" si="9"/>
        <v/>
      </c>
      <c r="K31" s="2" t="str">
        <f t="shared" si="10"/>
        <v/>
      </c>
      <c r="L31" s="2" t="str">
        <f t="shared" si="11"/>
        <v/>
      </c>
      <c r="M31" s="2" t="str">
        <f t="shared" si="12"/>
        <v/>
      </c>
      <c r="N31" s="2" t="str">
        <f t="shared" si="13"/>
        <v/>
      </c>
      <c r="O31" t="str">
        <f t="shared" si="14"/>
        <v/>
      </c>
      <c r="P31" t="str">
        <f t="shared" si="15"/>
        <v/>
      </c>
    </row>
    <row r="32" spans="2:16" ht="15.75" thickBot="1" x14ac:dyDescent="0.3">
      <c r="B32" s="61"/>
      <c r="C32" s="92"/>
      <c r="D32" s="154"/>
      <c r="E32" s="92"/>
      <c r="F32" s="92"/>
      <c r="G32" s="98" t="str">
        <f t="shared" si="16"/>
        <v/>
      </c>
      <c r="I32" s="2" t="str">
        <f t="shared" si="8"/>
        <v/>
      </c>
      <c r="J32" s="2" t="str">
        <f t="shared" si="9"/>
        <v/>
      </c>
      <c r="K32" s="2" t="str">
        <f t="shared" si="10"/>
        <v/>
      </c>
      <c r="L32" s="2" t="str">
        <f t="shared" si="11"/>
        <v/>
      </c>
      <c r="M32" s="2" t="str">
        <f t="shared" si="12"/>
        <v/>
      </c>
      <c r="N32" s="2" t="str">
        <f t="shared" si="13"/>
        <v/>
      </c>
      <c r="O32" t="str">
        <f t="shared" si="14"/>
        <v/>
      </c>
      <c r="P32" t="str">
        <f t="shared" si="15"/>
        <v/>
      </c>
    </row>
    <row r="33" spans="2:16" ht="15.75" thickBot="1" x14ac:dyDescent="0.3">
      <c r="B33" s="61"/>
      <c r="C33" s="92"/>
      <c r="D33" s="154"/>
      <c r="E33" s="92"/>
      <c r="F33" s="92"/>
      <c r="G33" s="98" t="str">
        <f t="shared" si="16"/>
        <v/>
      </c>
      <c r="I33" s="2" t="str">
        <f t="shared" si="8"/>
        <v/>
      </c>
      <c r="J33" s="2" t="str">
        <f t="shared" si="9"/>
        <v/>
      </c>
      <c r="K33" s="2" t="str">
        <f t="shared" si="10"/>
        <v/>
      </c>
      <c r="L33" s="2" t="str">
        <f t="shared" si="11"/>
        <v/>
      </c>
      <c r="M33" s="2" t="str">
        <f t="shared" si="12"/>
        <v/>
      </c>
      <c r="N33" s="2" t="str">
        <f t="shared" si="13"/>
        <v/>
      </c>
      <c r="O33" t="str">
        <f t="shared" si="14"/>
        <v/>
      </c>
      <c r="P33" t="str">
        <f t="shared" si="15"/>
        <v/>
      </c>
    </row>
    <row r="34" spans="2:16" ht="15.75" thickBot="1" x14ac:dyDescent="0.3">
      <c r="B34" s="61"/>
      <c r="C34" s="92"/>
      <c r="D34" s="154"/>
      <c r="E34" s="92"/>
      <c r="F34" s="92"/>
      <c r="G34" s="98" t="str">
        <f t="shared" si="16"/>
        <v/>
      </c>
      <c r="I34" s="2" t="str">
        <f t="shared" si="8"/>
        <v/>
      </c>
      <c r="J34" s="2" t="str">
        <f t="shared" si="9"/>
        <v/>
      </c>
      <c r="K34" s="2" t="str">
        <f t="shared" si="10"/>
        <v/>
      </c>
      <c r="L34" s="2" t="str">
        <f t="shared" si="11"/>
        <v/>
      </c>
      <c r="M34" s="2" t="str">
        <f t="shared" si="12"/>
        <v/>
      </c>
      <c r="N34" s="2" t="str">
        <f t="shared" si="13"/>
        <v/>
      </c>
      <c r="O34" t="str">
        <f t="shared" si="14"/>
        <v/>
      </c>
      <c r="P34" t="str">
        <f t="shared" si="15"/>
        <v/>
      </c>
    </row>
    <row r="35" spans="2:16" ht="15.75" thickBot="1" x14ac:dyDescent="0.3">
      <c r="B35" s="61"/>
      <c r="C35" s="92"/>
      <c r="D35" s="154"/>
      <c r="E35" s="92"/>
      <c r="F35" s="92"/>
      <c r="G35" s="98" t="str">
        <f t="shared" si="16"/>
        <v/>
      </c>
      <c r="I35" s="2" t="str">
        <f t="shared" si="8"/>
        <v/>
      </c>
      <c r="J35" s="2" t="str">
        <f t="shared" si="9"/>
        <v/>
      </c>
      <c r="K35" s="2" t="str">
        <f t="shared" si="10"/>
        <v/>
      </c>
      <c r="L35" s="2" t="str">
        <f t="shared" si="11"/>
        <v/>
      </c>
      <c r="M35" s="2" t="str">
        <f t="shared" si="12"/>
        <v/>
      </c>
      <c r="N35" s="2" t="str">
        <f t="shared" si="13"/>
        <v/>
      </c>
      <c r="O35" t="str">
        <f t="shared" si="14"/>
        <v/>
      </c>
      <c r="P35" t="str">
        <f t="shared" si="15"/>
        <v/>
      </c>
    </row>
    <row r="36" spans="2:16" ht="15.75" thickBot="1" x14ac:dyDescent="0.3">
      <c r="B36" s="61"/>
      <c r="C36" s="92"/>
      <c r="D36" s="154"/>
      <c r="E36" s="92"/>
      <c r="F36" s="92"/>
      <c r="G36" s="98" t="str">
        <f t="shared" si="16"/>
        <v/>
      </c>
      <c r="I36" s="2" t="str">
        <f t="shared" si="8"/>
        <v/>
      </c>
      <c r="J36" s="2" t="str">
        <f t="shared" si="9"/>
        <v/>
      </c>
      <c r="K36" s="2" t="str">
        <f t="shared" si="10"/>
        <v/>
      </c>
      <c r="L36" s="2" t="str">
        <f t="shared" si="11"/>
        <v/>
      </c>
      <c r="M36" s="2" t="str">
        <f t="shared" si="12"/>
        <v/>
      </c>
      <c r="N36" s="2" t="str">
        <f t="shared" si="13"/>
        <v/>
      </c>
      <c r="O36" t="str">
        <f t="shared" si="14"/>
        <v/>
      </c>
      <c r="P36" t="str">
        <f t="shared" si="15"/>
        <v/>
      </c>
    </row>
    <row r="37" spans="2:16" ht="15.75" thickBot="1" x14ac:dyDescent="0.3">
      <c r="B37" s="61"/>
      <c r="C37" s="92"/>
      <c r="D37" s="154"/>
      <c r="E37" s="92"/>
      <c r="F37" s="92"/>
      <c r="G37" s="98" t="str">
        <f t="shared" si="16"/>
        <v/>
      </c>
      <c r="I37" s="2" t="str">
        <f t="shared" si="8"/>
        <v/>
      </c>
      <c r="J37" s="2" t="str">
        <f t="shared" si="9"/>
        <v/>
      </c>
      <c r="K37" s="2" t="str">
        <f t="shared" si="10"/>
        <v/>
      </c>
      <c r="L37" s="2" t="str">
        <f t="shared" si="11"/>
        <v/>
      </c>
      <c r="M37" s="2" t="str">
        <f t="shared" si="12"/>
        <v/>
      </c>
      <c r="N37" s="2" t="str">
        <f t="shared" si="13"/>
        <v/>
      </c>
      <c r="O37" t="str">
        <f t="shared" si="14"/>
        <v/>
      </c>
      <c r="P37" t="str">
        <f t="shared" si="15"/>
        <v/>
      </c>
    </row>
    <row r="38" spans="2:16" ht="15.75" thickBot="1" x14ac:dyDescent="0.3">
      <c r="B38" s="61"/>
      <c r="C38" s="92"/>
      <c r="D38" s="154"/>
      <c r="E38" s="92"/>
      <c r="F38" s="92"/>
      <c r="G38" s="98" t="str">
        <f t="shared" si="16"/>
        <v/>
      </c>
      <c r="I38" s="2" t="str">
        <f t="shared" si="8"/>
        <v/>
      </c>
      <c r="J38" s="2" t="str">
        <f t="shared" si="9"/>
        <v/>
      </c>
      <c r="K38" s="2" t="str">
        <f t="shared" si="10"/>
        <v/>
      </c>
      <c r="L38" s="2" t="str">
        <f t="shared" si="11"/>
        <v/>
      </c>
      <c r="M38" s="2" t="str">
        <f t="shared" si="12"/>
        <v/>
      </c>
      <c r="N38" s="2" t="str">
        <f t="shared" si="13"/>
        <v/>
      </c>
      <c r="O38" t="str">
        <f t="shared" si="14"/>
        <v/>
      </c>
      <c r="P38" t="str">
        <f t="shared" si="15"/>
        <v/>
      </c>
    </row>
    <row r="39" spans="2:16" ht="15.75" thickBot="1" x14ac:dyDescent="0.3">
      <c r="B39" s="61"/>
      <c r="C39" s="92"/>
      <c r="D39" s="154"/>
      <c r="E39" s="92"/>
      <c r="F39" s="92"/>
      <c r="G39" s="98" t="str">
        <f t="shared" si="16"/>
        <v/>
      </c>
      <c r="I39" s="2" t="str">
        <f t="shared" si="8"/>
        <v/>
      </c>
      <c r="J39" s="2" t="str">
        <f t="shared" si="9"/>
        <v/>
      </c>
      <c r="K39" s="2" t="str">
        <f t="shared" si="10"/>
        <v/>
      </c>
      <c r="L39" s="2" t="str">
        <f t="shared" si="11"/>
        <v/>
      </c>
      <c r="M39" s="2" t="str">
        <f t="shared" si="12"/>
        <v/>
      </c>
      <c r="N39" s="2" t="str">
        <f t="shared" si="13"/>
        <v/>
      </c>
      <c r="O39" t="str">
        <f t="shared" si="14"/>
        <v/>
      </c>
      <c r="P39" t="str">
        <f t="shared" si="15"/>
        <v/>
      </c>
    </row>
    <row r="40" spans="2:16" ht="15.75" thickBot="1" x14ac:dyDescent="0.3">
      <c r="B40" s="61"/>
      <c r="C40" s="92"/>
      <c r="D40" s="154"/>
      <c r="E40" s="92"/>
      <c r="F40" s="92"/>
      <c r="G40" s="98" t="str">
        <f t="shared" si="16"/>
        <v/>
      </c>
      <c r="I40" s="2" t="str">
        <f t="shared" si="8"/>
        <v/>
      </c>
      <c r="J40" s="2" t="str">
        <f t="shared" si="9"/>
        <v/>
      </c>
      <c r="K40" s="2" t="str">
        <f t="shared" si="10"/>
        <v/>
      </c>
      <c r="L40" s="2" t="str">
        <f t="shared" si="11"/>
        <v/>
      </c>
      <c r="M40" s="2" t="str">
        <f t="shared" si="12"/>
        <v/>
      </c>
      <c r="N40" s="2" t="str">
        <f t="shared" si="13"/>
        <v/>
      </c>
      <c r="O40" t="str">
        <f t="shared" si="14"/>
        <v/>
      </c>
      <c r="P40" t="str">
        <f t="shared" si="15"/>
        <v/>
      </c>
    </row>
    <row r="41" spans="2:16" ht="15.75" thickBot="1" x14ac:dyDescent="0.3">
      <c r="B41" s="61"/>
      <c r="C41" s="92"/>
      <c r="D41" s="154"/>
      <c r="E41" s="92"/>
      <c r="F41" s="92"/>
      <c r="G41" s="98" t="str">
        <f t="shared" si="16"/>
        <v/>
      </c>
      <c r="I41" s="2" t="str">
        <f t="shared" si="8"/>
        <v/>
      </c>
      <c r="J41" s="2" t="str">
        <f t="shared" si="9"/>
        <v/>
      </c>
      <c r="K41" s="2" t="str">
        <f t="shared" si="10"/>
        <v/>
      </c>
      <c r="L41" s="2" t="str">
        <f t="shared" si="11"/>
        <v/>
      </c>
      <c r="M41" s="2" t="str">
        <f t="shared" si="12"/>
        <v/>
      </c>
      <c r="N41" s="2" t="str">
        <f t="shared" si="13"/>
        <v/>
      </c>
      <c r="O41" t="str">
        <f t="shared" si="14"/>
        <v/>
      </c>
      <c r="P41" t="str">
        <f t="shared" si="15"/>
        <v/>
      </c>
    </row>
    <row r="42" spans="2:16" x14ac:dyDescent="0.25">
      <c r="B42" s="61"/>
      <c r="C42" s="92"/>
      <c r="D42" s="154"/>
      <c r="E42" s="92"/>
      <c r="F42" s="92"/>
      <c r="G42" s="98" t="str">
        <f t="shared" si="16"/>
        <v/>
      </c>
      <c r="I42" s="2" t="str">
        <f t="shared" si="8"/>
        <v/>
      </c>
      <c r="J42" s="2" t="str">
        <f t="shared" si="9"/>
        <v/>
      </c>
      <c r="K42" s="2" t="str">
        <f t="shared" si="10"/>
        <v/>
      </c>
      <c r="L42" s="2" t="str">
        <f t="shared" si="11"/>
        <v/>
      </c>
      <c r="M42" s="2" t="str">
        <f t="shared" si="12"/>
        <v/>
      </c>
      <c r="N42" s="2" t="str">
        <f t="shared" si="13"/>
        <v/>
      </c>
      <c r="O42" t="str">
        <f t="shared" si="14"/>
        <v/>
      </c>
      <c r="P42" t="str">
        <f t="shared" si="15"/>
        <v/>
      </c>
    </row>
    <row r="43" spans="2:16" x14ac:dyDescent="0.25">
      <c r="B43" s="73"/>
      <c r="C43" s="92"/>
      <c r="D43" s="92"/>
      <c r="E43" s="92"/>
      <c r="F43" s="92"/>
      <c r="G43" s="98" t="str">
        <f t="shared" si="16"/>
        <v/>
      </c>
      <c r="I43" s="2" t="str">
        <f t="shared" si="8"/>
        <v/>
      </c>
      <c r="J43" s="2" t="str">
        <f t="shared" si="9"/>
        <v/>
      </c>
      <c r="K43" s="2" t="str">
        <f t="shared" si="10"/>
        <v/>
      </c>
      <c r="L43" s="2" t="str">
        <f t="shared" si="11"/>
        <v/>
      </c>
      <c r="M43" s="2" t="str">
        <f t="shared" si="12"/>
        <v/>
      </c>
      <c r="N43" s="2" t="str">
        <f t="shared" si="13"/>
        <v/>
      </c>
      <c r="O43" t="str">
        <f t="shared" si="14"/>
        <v/>
      </c>
      <c r="P43" t="str">
        <f t="shared" si="15"/>
        <v/>
      </c>
    </row>
    <row r="44" spans="2:16" x14ac:dyDescent="0.25">
      <c r="B44" s="73"/>
      <c r="C44" s="92"/>
      <c r="D44" s="92"/>
      <c r="E44" s="92"/>
      <c r="F44" s="92"/>
      <c r="G44" s="98" t="str">
        <f t="shared" si="16"/>
        <v/>
      </c>
      <c r="I44" s="2" t="str">
        <f t="shared" si="8"/>
        <v/>
      </c>
      <c r="J44" s="2" t="str">
        <f t="shared" si="9"/>
        <v/>
      </c>
      <c r="K44" s="2" t="str">
        <f t="shared" si="10"/>
        <v/>
      </c>
      <c r="L44" s="2" t="str">
        <f t="shared" si="11"/>
        <v/>
      </c>
      <c r="M44" s="2" t="str">
        <f t="shared" si="12"/>
        <v/>
      </c>
      <c r="N44" s="2" t="str">
        <f t="shared" si="13"/>
        <v/>
      </c>
      <c r="O44" t="str">
        <f t="shared" si="14"/>
        <v/>
      </c>
      <c r="P44" t="str">
        <f t="shared" si="15"/>
        <v/>
      </c>
    </row>
    <row r="45" spans="2:16" x14ac:dyDescent="0.25">
      <c r="B45" s="73"/>
      <c r="C45" s="92"/>
      <c r="D45" s="92"/>
      <c r="E45" s="92"/>
      <c r="F45" s="92"/>
      <c r="G45" s="98" t="str">
        <f t="shared" si="16"/>
        <v/>
      </c>
      <c r="I45" s="2" t="str">
        <f t="shared" si="8"/>
        <v/>
      </c>
      <c r="J45" s="2" t="str">
        <f t="shared" si="9"/>
        <v/>
      </c>
      <c r="K45" s="2" t="str">
        <f t="shared" si="10"/>
        <v/>
      </c>
      <c r="L45" s="2" t="str">
        <f t="shared" si="11"/>
        <v/>
      </c>
      <c r="M45" s="2" t="str">
        <f t="shared" si="12"/>
        <v/>
      </c>
      <c r="N45" s="2" t="str">
        <f t="shared" si="13"/>
        <v/>
      </c>
      <c r="O45" t="str">
        <f t="shared" si="14"/>
        <v/>
      </c>
      <c r="P45" t="str">
        <f t="shared" si="15"/>
        <v/>
      </c>
    </row>
    <row r="46" spans="2:16" x14ac:dyDescent="0.25">
      <c r="B46" s="73"/>
      <c r="C46" s="92"/>
      <c r="D46" s="92"/>
      <c r="E46" s="92"/>
      <c r="F46" s="92"/>
      <c r="G46" s="98" t="str">
        <f t="shared" si="16"/>
        <v/>
      </c>
      <c r="I46" s="2" t="str">
        <f t="shared" si="8"/>
        <v/>
      </c>
      <c r="J46" s="2" t="str">
        <f t="shared" si="9"/>
        <v/>
      </c>
      <c r="K46" s="2" t="str">
        <f t="shared" si="10"/>
        <v/>
      </c>
      <c r="L46" s="2" t="str">
        <f t="shared" si="11"/>
        <v/>
      </c>
      <c r="M46" s="2" t="str">
        <f t="shared" si="12"/>
        <v/>
      </c>
      <c r="N46" s="2" t="str">
        <f t="shared" si="13"/>
        <v/>
      </c>
      <c r="O46" t="str">
        <f t="shared" si="14"/>
        <v/>
      </c>
      <c r="P46" t="str">
        <f t="shared" si="15"/>
        <v/>
      </c>
    </row>
    <row r="47" spans="2:16" x14ac:dyDescent="0.25">
      <c r="B47" s="73"/>
      <c r="C47" s="92"/>
      <c r="D47" s="92"/>
      <c r="E47" s="92"/>
      <c r="F47" s="92"/>
      <c r="G47" s="98" t="str">
        <f t="shared" si="16"/>
        <v/>
      </c>
      <c r="I47" s="2" t="str">
        <f t="shared" ref="I47:I78" si="17">IF($E47="","",IF($E47&gt;=$L$2,$D47&amp;", ",""))</f>
        <v/>
      </c>
      <c r="J47" s="2" t="str">
        <f t="shared" ref="J47:J78" si="18">IF(E47&gt;=$L$2,"",IF(E47&gt;=$L$3,($D47&amp;", "),""))</f>
        <v/>
      </c>
      <c r="K47" s="2" t="str">
        <f t="shared" ref="K47:K78" si="19">IF(E47&gt;=$L$3,"",IF(E47&gt;=$L$4,($D47&amp;", "),""))</f>
        <v/>
      </c>
      <c r="L47" s="2" t="str">
        <f t="shared" ref="L47:L78" si="20">IF($E47="","",IF($E47&lt;$L$4,$D47&amp;", ",""))</f>
        <v/>
      </c>
      <c r="M47" s="2" t="str">
        <f t="shared" ref="M47:M78" si="21">IF($F47="","",IF($F47&gt;=$L$2,$D47&amp;", ",""))</f>
        <v/>
      </c>
      <c r="N47" s="2" t="str">
        <f t="shared" ref="N47:N78" si="22">IF(F47&gt;=$L$2,"",IF(F47&gt;=$L$3,($D47&amp;", "),""))</f>
        <v/>
      </c>
      <c r="O47" t="str">
        <f t="shared" ref="O47:O78" si="23">IF(F47&gt;=$L$3,"",IF(F47&gt;=$L$4,($D47&amp;", "),""))</f>
        <v/>
      </c>
      <c r="P47" t="str">
        <f t="shared" ref="P47:P78" si="24">IF($F47="","",IF($F47&lt;$L$4,$D47&amp;", ",""))</f>
        <v/>
      </c>
    </row>
    <row r="48" spans="2:16" x14ac:dyDescent="0.25">
      <c r="B48" s="73"/>
      <c r="C48" s="92"/>
      <c r="D48" s="92"/>
      <c r="E48" s="92"/>
      <c r="F48" s="92"/>
      <c r="G48" s="98" t="str">
        <f t="shared" si="16"/>
        <v/>
      </c>
      <c r="I48" s="2" t="str">
        <f t="shared" si="17"/>
        <v/>
      </c>
      <c r="J48" s="2" t="str">
        <f t="shared" si="18"/>
        <v/>
      </c>
      <c r="K48" s="2" t="str">
        <f t="shared" si="19"/>
        <v/>
      </c>
      <c r="L48" s="2" t="str">
        <f t="shared" si="20"/>
        <v/>
      </c>
      <c r="M48" s="2" t="str">
        <f t="shared" si="21"/>
        <v/>
      </c>
      <c r="N48" s="2" t="str">
        <f t="shared" si="22"/>
        <v/>
      </c>
      <c r="O48" t="str">
        <f t="shared" si="23"/>
        <v/>
      </c>
      <c r="P48" t="str">
        <f t="shared" si="24"/>
        <v/>
      </c>
    </row>
    <row r="49" spans="2:16" x14ac:dyDescent="0.25">
      <c r="B49" s="73"/>
      <c r="C49" s="92"/>
      <c r="D49" s="92"/>
      <c r="E49" s="92"/>
      <c r="F49" s="92"/>
      <c r="G49" s="98" t="str">
        <f t="shared" si="16"/>
        <v/>
      </c>
      <c r="I49" s="2" t="str">
        <f t="shared" si="17"/>
        <v/>
      </c>
      <c r="J49" s="2" t="str">
        <f t="shared" si="18"/>
        <v/>
      </c>
      <c r="K49" s="2" t="str">
        <f t="shared" si="19"/>
        <v/>
      </c>
      <c r="L49" s="2" t="str">
        <f t="shared" si="20"/>
        <v/>
      </c>
      <c r="M49" s="2" t="str">
        <f t="shared" si="21"/>
        <v/>
      </c>
      <c r="N49" s="2" t="str">
        <f t="shared" si="22"/>
        <v/>
      </c>
      <c r="O49" t="str">
        <f t="shared" si="23"/>
        <v/>
      </c>
      <c r="P49" t="str">
        <f t="shared" si="24"/>
        <v/>
      </c>
    </row>
    <row r="50" spans="2:16" x14ac:dyDescent="0.25">
      <c r="B50" s="73"/>
      <c r="C50" s="92"/>
      <c r="D50" s="92"/>
      <c r="E50" s="92"/>
      <c r="F50" s="92"/>
      <c r="G50" s="98" t="str">
        <f t="shared" si="16"/>
        <v/>
      </c>
      <c r="I50" s="2" t="str">
        <f t="shared" si="17"/>
        <v/>
      </c>
      <c r="J50" s="2" t="str">
        <f t="shared" si="18"/>
        <v/>
      </c>
      <c r="K50" s="2" t="str">
        <f t="shared" si="19"/>
        <v/>
      </c>
      <c r="L50" s="2" t="str">
        <f t="shared" si="20"/>
        <v/>
      </c>
      <c r="M50" s="2" t="str">
        <f t="shared" si="21"/>
        <v/>
      </c>
      <c r="N50" s="2" t="str">
        <f t="shared" si="22"/>
        <v/>
      </c>
      <c r="O50" t="str">
        <f t="shared" si="23"/>
        <v/>
      </c>
      <c r="P50" t="str">
        <f t="shared" si="24"/>
        <v/>
      </c>
    </row>
    <row r="51" spans="2:16" x14ac:dyDescent="0.25">
      <c r="B51" s="73"/>
      <c r="C51" s="92"/>
      <c r="D51" s="92"/>
      <c r="E51" s="92"/>
      <c r="F51" s="92"/>
      <c r="G51" s="98" t="str">
        <f t="shared" si="16"/>
        <v/>
      </c>
      <c r="I51" s="2" t="str">
        <f t="shared" si="17"/>
        <v/>
      </c>
      <c r="J51" s="2" t="str">
        <f t="shared" si="18"/>
        <v/>
      </c>
      <c r="K51" s="2" t="str">
        <f t="shared" si="19"/>
        <v/>
      </c>
      <c r="L51" s="2" t="str">
        <f t="shared" si="20"/>
        <v/>
      </c>
      <c r="M51" s="2" t="str">
        <f t="shared" si="21"/>
        <v/>
      </c>
      <c r="N51" s="2" t="str">
        <f t="shared" si="22"/>
        <v/>
      </c>
      <c r="O51" t="str">
        <f t="shared" si="23"/>
        <v/>
      </c>
      <c r="P51" t="str">
        <f t="shared" si="24"/>
        <v/>
      </c>
    </row>
    <row r="52" spans="2:16" x14ac:dyDescent="0.25">
      <c r="B52" s="73"/>
      <c r="C52" s="92"/>
      <c r="D52" s="92"/>
      <c r="E52" s="92"/>
      <c r="F52" s="92"/>
      <c r="G52" s="98" t="str">
        <f t="shared" si="16"/>
        <v/>
      </c>
      <c r="I52" s="2" t="str">
        <f t="shared" si="17"/>
        <v/>
      </c>
      <c r="J52" s="2" t="str">
        <f t="shared" si="18"/>
        <v/>
      </c>
      <c r="K52" s="2" t="str">
        <f t="shared" si="19"/>
        <v/>
      </c>
      <c r="L52" s="2" t="str">
        <f t="shared" si="20"/>
        <v/>
      </c>
      <c r="M52" s="2" t="str">
        <f t="shared" si="21"/>
        <v/>
      </c>
      <c r="N52" s="2" t="str">
        <f t="shared" si="22"/>
        <v/>
      </c>
      <c r="O52" t="str">
        <f t="shared" si="23"/>
        <v/>
      </c>
      <c r="P52" t="str">
        <f t="shared" si="24"/>
        <v/>
      </c>
    </row>
    <row r="53" spans="2:16" x14ac:dyDescent="0.25">
      <c r="B53" s="73"/>
      <c r="C53" s="92"/>
      <c r="D53" s="92"/>
      <c r="E53" s="92"/>
      <c r="F53" s="92"/>
      <c r="G53" s="98" t="str">
        <f t="shared" si="16"/>
        <v/>
      </c>
      <c r="I53" s="2" t="str">
        <f t="shared" si="17"/>
        <v/>
      </c>
      <c r="J53" s="2" t="str">
        <f t="shared" si="18"/>
        <v/>
      </c>
      <c r="K53" s="2" t="str">
        <f t="shared" si="19"/>
        <v/>
      </c>
      <c r="L53" s="2" t="str">
        <f t="shared" si="20"/>
        <v/>
      </c>
      <c r="M53" s="2" t="str">
        <f t="shared" si="21"/>
        <v/>
      </c>
      <c r="N53" s="2" t="str">
        <f t="shared" si="22"/>
        <v/>
      </c>
      <c r="O53" t="str">
        <f t="shared" si="23"/>
        <v/>
      </c>
      <c r="P53" t="str">
        <f t="shared" si="24"/>
        <v/>
      </c>
    </row>
    <row r="54" spans="2:16" x14ac:dyDescent="0.25">
      <c r="B54" s="73"/>
      <c r="C54" s="92"/>
      <c r="D54" s="92"/>
      <c r="E54" s="92"/>
      <c r="F54" s="92"/>
      <c r="G54" s="98" t="str">
        <f t="shared" si="16"/>
        <v/>
      </c>
      <c r="I54" s="2" t="str">
        <f t="shared" si="17"/>
        <v/>
      </c>
      <c r="J54" s="2" t="str">
        <f t="shared" si="18"/>
        <v/>
      </c>
      <c r="K54" s="2" t="str">
        <f t="shared" si="19"/>
        <v/>
      </c>
      <c r="L54" s="2" t="str">
        <f t="shared" si="20"/>
        <v/>
      </c>
      <c r="M54" s="2" t="str">
        <f t="shared" si="21"/>
        <v/>
      </c>
      <c r="N54" s="2" t="str">
        <f t="shared" si="22"/>
        <v/>
      </c>
      <c r="O54" t="str">
        <f t="shared" si="23"/>
        <v/>
      </c>
      <c r="P54" t="str">
        <f t="shared" si="24"/>
        <v/>
      </c>
    </row>
    <row r="55" spans="2:16" x14ac:dyDescent="0.25">
      <c r="B55" s="73"/>
      <c r="C55" s="92"/>
      <c r="D55" s="92"/>
      <c r="E55" s="92"/>
      <c r="F55" s="92"/>
      <c r="G55" s="98" t="str">
        <f t="shared" si="16"/>
        <v/>
      </c>
      <c r="I55" s="2" t="str">
        <f t="shared" si="17"/>
        <v/>
      </c>
      <c r="J55" s="2" t="str">
        <f t="shared" si="18"/>
        <v/>
      </c>
      <c r="K55" s="2" t="str">
        <f t="shared" si="19"/>
        <v/>
      </c>
      <c r="L55" s="2" t="str">
        <f t="shared" si="20"/>
        <v/>
      </c>
      <c r="M55" s="2" t="str">
        <f t="shared" si="21"/>
        <v/>
      </c>
      <c r="N55" s="2" t="str">
        <f t="shared" si="22"/>
        <v/>
      </c>
      <c r="O55" t="str">
        <f t="shared" si="23"/>
        <v/>
      </c>
      <c r="P55" t="str">
        <f t="shared" si="24"/>
        <v/>
      </c>
    </row>
    <row r="56" spans="2:16" x14ac:dyDescent="0.25">
      <c r="B56" s="73"/>
      <c r="C56" s="92"/>
      <c r="D56" s="92"/>
      <c r="E56" s="92"/>
      <c r="F56" s="92"/>
      <c r="G56" s="98" t="str">
        <f t="shared" si="16"/>
        <v/>
      </c>
      <c r="I56" s="2" t="str">
        <f t="shared" si="17"/>
        <v/>
      </c>
      <c r="J56" s="2" t="str">
        <f t="shared" si="18"/>
        <v/>
      </c>
      <c r="K56" s="2" t="str">
        <f t="shared" si="19"/>
        <v/>
      </c>
      <c r="L56" s="2" t="str">
        <f t="shared" si="20"/>
        <v/>
      </c>
      <c r="M56" s="2" t="str">
        <f t="shared" si="21"/>
        <v/>
      </c>
      <c r="N56" s="2" t="str">
        <f t="shared" si="22"/>
        <v/>
      </c>
      <c r="O56" t="str">
        <f t="shared" si="23"/>
        <v/>
      </c>
      <c r="P56" t="str">
        <f t="shared" si="24"/>
        <v/>
      </c>
    </row>
    <row r="57" spans="2:16" x14ac:dyDescent="0.25">
      <c r="B57" s="73"/>
      <c r="C57" s="92"/>
      <c r="D57" s="92"/>
      <c r="E57" s="92"/>
      <c r="F57" s="92"/>
      <c r="G57" s="98" t="str">
        <f t="shared" si="16"/>
        <v/>
      </c>
      <c r="I57" s="2" t="str">
        <f t="shared" si="17"/>
        <v/>
      </c>
      <c r="J57" s="2" t="str">
        <f t="shared" si="18"/>
        <v/>
      </c>
      <c r="K57" s="2" t="str">
        <f t="shared" si="19"/>
        <v/>
      </c>
      <c r="L57" s="2" t="str">
        <f t="shared" si="20"/>
        <v/>
      </c>
      <c r="M57" s="2" t="str">
        <f t="shared" si="21"/>
        <v/>
      </c>
      <c r="N57" s="2" t="str">
        <f t="shared" si="22"/>
        <v/>
      </c>
      <c r="O57" t="str">
        <f t="shared" si="23"/>
        <v/>
      </c>
      <c r="P57" t="str">
        <f t="shared" si="24"/>
        <v/>
      </c>
    </row>
    <row r="58" spans="2:16" x14ac:dyDescent="0.25">
      <c r="B58" s="73"/>
      <c r="C58" s="92"/>
      <c r="D58" s="92"/>
      <c r="E58" s="92"/>
      <c r="F58" s="92"/>
      <c r="G58" s="98" t="str">
        <f t="shared" si="16"/>
        <v/>
      </c>
      <c r="I58" s="2" t="str">
        <f t="shared" si="17"/>
        <v/>
      </c>
      <c r="J58" s="2" t="str">
        <f t="shared" si="18"/>
        <v/>
      </c>
      <c r="K58" s="2" t="str">
        <f t="shared" si="19"/>
        <v/>
      </c>
      <c r="L58" s="2" t="str">
        <f t="shared" si="20"/>
        <v/>
      </c>
      <c r="M58" s="2" t="str">
        <f t="shared" si="21"/>
        <v/>
      </c>
      <c r="N58" s="2" t="str">
        <f t="shared" si="22"/>
        <v/>
      </c>
      <c r="O58" t="str">
        <f t="shared" si="23"/>
        <v/>
      </c>
      <c r="P58" t="str">
        <f t="shared" si="24"/>
        <v/>
      </c>
    </row>
    <row r="59" spans="2:16" x14ac:dyDescent="0.25">
      <c r="B59" s="73"/>
      <c r="C59" s="92"/>
      <c r="D59" s="92"/>
      <c r="E59" s="92"/>
      <c r="F59" s="92"/>
      <c r="G59" s="98" t="str">
        <f t="shared" si="16"/>
        <v/>
      </c>
      <c r="I59" s="2" t="str">
        <f t="shared" si="17"/>
        <v/>
      </c>
      <c r="J59" s="2" t="str">
        <f t="shared" si="18"/>
        <v/>
      </c>
      <c r="K59" s="2" t="str">
        <f t="shared" si="19"/>
        <v/>
      </c>
      <c r="L59" s="2" t="str">
        <f t="shared" si="20"/>
        <v/>
      </c>
      <c r="M59" s="2" t="str">
        <f t="shared" si="21"/>
        <v/>
      </c>
      <c r="N59" s="2" t="str">
        <f t="shared" si="22"/>
        <v/>
      </c>
      <c r="O59" t="str">
        <f t="shared" si="23"/>
        <v/>
      </c>
      <c r="P59" t="str">
        <f t="shared" si="24"/>
        <v/>
      </c>
    </row>
    <row r="60" spans="2:16" x14ac:dyDescent="0.25">
      <c r="B60" s="73"/>
      <c r="C60" s="92"/>
      <c r="D60" s="92"/>
      <c r="E60" s="92"/>
      <c r="F60" s="92"/>
      <c r="G60" s="98" t="str">
        <f t="shared" si="16"/>
        <v/>
      </c>
      <c r="I60" s="2" t="str">
        <f t="shared" si="17"/>
        <v/>
      </c>
      <c r="J60" s="2" t="str">
        <f t="shared" si="18"/>
        <v/>
      </c>
      <c r="K60" s="2" t="str">
        <f t="shared" si="19"/>
        <v/>
      </c>
      <c r="L60" s="2" t="str">
        <f t="shared" si="20"/>
        <v/>
      </c>
      <c r="M60" s="2" t="str">
        <f t="shared" si="21"/>
        <v/>
      </c>
      <c r="N60" s="2" t="str">
        <f t="shared" si="22"/>
        <v/>
      </c>
      <c r="O60" t="str">
        <f t="shared" si="23"/>
        <v/>
      </c>
      <c r="P60" t="str">
        <f t="shared" si="24"/>
        <v/>
      </c>
    </row>
    <row r="61" spans="2:16" x14ac:dyDescent="0.25">
      <c r="B61" s="73"/>
      <c r="C61" s="92"/>
      <c r="D61" s="92"/>
      <c r="E61" s="92"/>
      <c r="F61" s="92"/>
      <c r="G61" s="98" t="str">
        <f t="shared" si="16"/>
        <v/>
      </c>
      <c r="I61" s="2" t="str">
        <f t="shared" si="17"/>
        <v/>
      </c>
      <c r="J61" s="2" t="str">
        <f t="shared" si="18"/>
        <v/>
      </c>
      <c r="K61" s="2" t="str">
        <f t="shared" si="19"/>
        <v/>
      </c>
      <c r="L61" s="2" t="str">
        <f t="shared" si="20"/>
        <v/>
      </c>
      <c r="M61" s="2" t="str">
        <f t="shared" si="21"/>
        <v/>
      </c>
      <c r="N61" s="2" t="str">
        <f t="shared" si="22"/>
        <v/>
      </c>
      <c r="O61" t="str">
        <f t="shared" si="23"/>
        <v/>
      </c>
      <c r="P61" t="str">
        <f t="shared" si="24"/>
        <v/>
      </c>
    </row>
    <row r="62" spans="2:16" x14ac:dyDescent="0.25">
      <c r="B62" s="73"/>
      <c r="C62" s="92"/>
      <c r="D62" s="92"/>
      <c r="E62" s="92"/>
      <c r="F62" s="92"/>
      <c r="G62" s="98" t="str">
        <f t="shared" si="16"/>
        <v/>
      </c>
      <c r="I62" s="2" t="str">
        <f t="shared" si="17"/>
        <v/>
      </c>
      <c r="J62" s="2" t="str">
        <f t="shared" si="18"/>
        <v/>
      </c>
      <c r="K62" s="2" t="str">
        <f t="shared" si="19"/>
        <v/>
      </c>
      <c r="L62" s="2" t="str">
        <f t="shared" si="20"/>
        <v/>
      </c>
      <c r="M62" s="2" t="str">
        <f t="shared" si="21"/>
        <v/>
      </c>
      <c r="N62" s="2" t="str">
        <f t="shared" si="22"/>
        <v/>
      </c>
      <c r="O62" t="str">
        <f t="shared" si="23"/>
        <v/>
      </c>
      <c r="P62" t="str">
        <f t="shared" si="24"/>
        <v/>
      </c>
    </row>
    <row r="63" spans="2:16" x14ac:dyDescent="0.25">
      <c r="B63" s="73"/>
      <c r="C63" s="92"/>
      <c r="D63" s="92"/>
      <c r="E63" s="92"/>
      <c r="F63" s="92"/>
      <c r="G63" s="98" t="str">
        <f t="shared" si="16"/>
        <v/>
      </c>
      <c r="I63" s="2" t="str">
        <f t="shared" si="17"/>
        <v/>
      </c>
      <c r="J63" s="2" t="str">
        <f t="shared" si="18"/>
        <v/>
      </c>
      <c r="K63" s="2" t="str">
        <f t="shared" si="19"/>
        <v/>
      </c>
      <c r="L63" s="2" t="str">
        <f t="shared" si="20"/>
        <v/>
      </c>
      <c r="M63" s="2" t="str">
        <f t="shared" si="21"/>
        <v/>
      </c>
      <c r="N63" s="2" t="str">
        <f t="shared" si="22"/>
        <v/>
      </c>
      <c r="O63" t="str">
        <f t="shared" si="23"/>
        <v/>
      </c>
      <c r="P63" t="str">
        <f t="shared" si="24"/>
        <v/>
      </c>
    </row>
    <row r="64" spans="2:16" x14ac:dyDescent="0.25">
      <c r="B64" s="73"/>
      <c r="C64" s="92"/>
      <c r="D64" s="92"/>
      <c r="E64" s="92"/>
      <c r="F64" s="92"/>
      <c r="G64" s="98" t="str">
        <f t="shared" si="16"/>
        <v/>
      </c>
      <c r="I64" s="2" t="str">
        <f t="shared" si="17"/>
        <v/>
      </c>
      <c r="J64" s="2" t="str">
        <f t="shared" si="18"/>
        <v/>
      </c>
      <c r="K64" s="2" t="str">
        <f t="shared" si="19"/>
        <v/>
      </c>
      <c r="L64" s="2" t="str">
        <f t="shared" si="20"/>
        <v/>
      </c>
      <c r="M64" s="2" t="str">
        <f t="shared" si="21"/>
        <v/>
      </c>
      <c r="N64" s="2" t="str">
        <f t="shared" si="22"/>
        <v/>
      </c>
      <c r="O64" t="str">
        <f t="shared" si="23"/>
        <v/>
      </c>
      <c r="P64" t="str">
        <f t="shared" si="24"/>
        <v/>
      </c>
    </row>
    <row r="65" spans="2:16" x14ac:dyDescent="0.25">
      <c r="B65" s="73"/>
      <c r="C65" s="92"/>
      <c r="D65" s="92"/>
      <c r="E65" s="92"/>
      <c r="F65" s="92"/>
      <c r="G65" s="98" t="str">
        <f t="shared" si="16"/>
        <v/>
      </c>
      <c r="I65" s="2" t="str">
        <f t="shared" si="17"/>
        <v/>
      </c>
      <c r="J65" s="2" t="str">
        <f t="shared" si="18"/>
        <v/>
      </c>
      <c r="K65" s="2" t="str">
        <f t="shared" si="19"/>
        <v/>
      </c>
      <c r="L65" s="2" t="str">
        <f t="shared" si="20"/>
        <v/>
      </c>
      <c r="M65" s="2" t="str">
        <f t="shared" si="21"/>
        <v/>
      </c>
      <c r="N65" s="2" t="str">
        <f t="shared" si="22"/>
        <v/>
      </c>
      <c r="O65" t="str">
        <f t="shared" si="23"/>
        <v/>
      </c>
      <c r="P65" t="str">
        <f t="shared" si="24"/>
        <v/>
      </c>
    </row>
    <row r="66" spans="2:16" x14ac:dyDescent="0.25">
      <c r="B66" s="73"/>
      <c r="C66" s="92"/>
      <c r="D66" s="92"/>
      <c r="E66" s="92"/>
      <c r="F66" s="92"/>
      <c r="G66" s="98" t="str">
        <f t="shared" si="16"/>
        <v/>
      </c>
      <c r="I66" s="2" t="str">
        <f t="shared" si="17"/>
        <v/>
      </c>
      <c r="J66" s="2" t="str">
        <f t="shared" si="18"/>
        <v/>
      </c>
      <c r="K66" s="2" t="str">
        <f t="shared" si="19"/>
        <v/>
      </c>
      <c r="L66" s="2" t="str">
        <f t="shared" si="20"/>
        <v/>
      </c>
      <c r="M66" s="2" t="str">
        <f t="shared" si="21"/>
        <v/>
      </c>
      <c r="N66" s="2" t="str">
        <f t="shared" si="22"/>
        <v/>
      </c>
      <c r="O66" t="str">
        <f t="shared" si="23"/>
        <v/>
      </c>
      <c r="P66" t="str">
        <f t="shared" si="24"/>
        <v/>
      </c>
    </row>
    <row r="67" spans="2:16" x14ac:dyDescent="0.25">
      <c r="B67" s="73"/>
      <c r="C67" s="92"/>
      <c r="D67" s="92"/>
      <c r="E67" s="92"/>
      <c r="F67" s="92"/>
      <c r="G67" s="98" t="str">
        <f t="shared" si="16"/>
        <v/>
      </c>
      <c r="I67" s="2" t="str">
        <f t="shared" si="17"/>
        <v/>
      </c>
      <c r="J67" s="2" t="str">
        <f t="shared" si="18"/>
        <v/>
      </c>
      <c r="K67" s="2" t="str">
        <f t="shared" si="19"/>
        <v/>
      </c>
      <c r="L67" s="2" t="str">
        <f t="shared" si="20"/>
        <v/>
      </c>
      <c r="M67" s="2" t="str">
        <f t="shared" si="21"/>
        <v/>
      </c>
      <c r="N67" s="2" t="str">
        <f t="shared" si="22"/>
        <v/>
      </c>
      <c r="O67" t="str">
        <f t="shared" si="23"/>
        <v/>
      </c>
      <c r="P67" t="str">
        <f t="shared" si="24"/>
        <v/>
      </c>
    </row>
    <row r="68" spans="2:16" x14ac:dyDescent="0.25">
      <c r="B68" s="73"/>
      <c r="C68" s="92"/>
      <c r="D68" s="92"/>
      <c r="E68" s="92"/>
      <c r="F68" s="92"/>
      <c r="G68" s="98" t="str">
        <f t="shared" si="16"/>
        <v/>
      </c>
      <c r="I68" s="2" t="str">
        <f t="shared" si="17"/>
        <v/>
      </c>
      <c r="J68" s="2" t="str">
        <f t="shared" si="18"/>
        <v/>
      </c>
      <c r="K68" s="2" t="str">
        <f t="shared" si="19"/>
        <v/>
      </c>
      <c r="L68" s="2" t="str">
        <f t="shared" si="20"/>
        <v/>
      </c>
      <c r="M68" s="2" t="str">
        <f t="shared" si="21"/>
        <v/>
      </c>
      <c r="N68" s="2" t="str">
        <f t="shared" si="22"/>
        <v/>
      </c>
      <c r="O68" t="str">
        <f t="shared" si="23"/>
        <v/>
      </c>
      <c r="P68" t="str">
        <f t="shared" si="24"/>
        <v/>
      </c>
    </row>
    <row r="69" spans="2:16" x14ac:dyDescent="0.25">
      <c r="B69" s="73"/>
      <c r="C69" s="92"/>
      <c r="D69" s="92"/>
      <c r="E69" s="92"/>
      <c r="F69" s="92"/>
      <c r="G69" s="98" t="str">
        <f t="shared" si="16"/>
        <v/>
      </c>
      <c r="I69" s="2" t="str">
        <f t="shared" si="17"/>
        <v/>
      </c>
      <c r="J69" s="2" t="str">
        <f t="shared" si="18"/>
        <v/>
      </c>
      <c r="K69" s="2" t="str">
        <f t="shared" si="19"/>
        <v/>
      </c>
      <c r="L69" s="2" t="str">
        <f t="shared" si="20"/>
        <v/>
      </c>
      <c r="M69" s="2" t="str">
        <f t="shared" si="21"/>
        <v/>
      </c>
      <c r="N69" s="2" t="str">
        <f t="shared" si="22"/>
        <v/>
      </c>
      <c r="O69" t="str">
        <f t="shared" si="23"/>
        <v/>
      </c>
      <c r="P69" t="str">
        <f t="shared" si="24"/>
        <v/>
      </c>
    </row>
    <row r="70" spans="2:16" x14ac:dyDescent="0.25">
      <c r="B70" s="73"/>
      <c r="C70" s="92"/>
      <c r="D70" s="92"/>
      <c r="E70" s="92"/>
      <c r="F70" s="92"/>
      <c r="G70" s="98" t="str">
        <f t="shared" si="16"/>
        <v/>
      </c>
      <c r="I70" s="2" t="str">
        <f t="shared" si="17"/>
        <v/>
      </c>
      <c r="J70" s="2" t="str">
        <f t="shared" si="18"/>
        <v/>
      </c>
      <c r="K70" s="2" t="str">
        <f t="shared" si="19"/>
        <v/>
      </c>
      <c r="L70" s="2" t="str">
        <f t="shared" si="20"/>
        <v/>
      </c>
      <c r="M70" s="2" t="str">
        <f t="shared" si="21"/>
        <v/>
      </c>
      <c r="N70" s="2" t="str">
        <f t="shared" si="22"/>
        <v/>
      </c>
      <c r="O70" t="str">
        <f t="shared" si="23"/>
        <v/>
      </c>
      <c r="P70" t="str">
        <f t="shared" si="24"/>
        <v/>
      </c>
    </row>
    <row r="71" spans="2:16" x14ac:dyDescent="0.25">
      <c r="B71" s="73"/>
      <c r="C71" s="92"/>
      <c r="D71" s="92"/>
      <c r="E71" s="92"/>
      <c r="F71" s="92"/>
      <c r="G71" s="98" t="str">
        <f t="shared" si="16"/>
        <v/>
      </c>
      <c r="I71" s="2" t="str">
        <f t="shared" si="17"/>
        <v/>
      </c>
      <c r="J71" s="2" t="str">
        <f t="shared" si="18"/>
        <v/>
      </c>
      <c r="K71" s="2" t="str">
        <f t="shared" si="19"/>
        <v/>
      </c>
      <c r="L71" s="2" t="str">
        <f t="shared" si="20"/>
        <v/>
      </c>
      <c r="M71" s="2" t="str">
        <f t="shared" si="21"/>
        <v/>
      </c>
      <c r="N71" s="2" t="str">
        <f t="shared" si="22"/>
        <v/>
      </c>
      <c r="O71" t="str">
        <f t="shared" si="23"/>
        <v/>
      </c>
      <c r="P71" t="str">
        <f t="shared" si="24"/>
        <v/>
      </c>
    </row>
    <row r="72" spans="2:16" x14ac:dyDescent="0.25">
      <c r="B72" s="73"/>
      <c r="C72" s="92"/>
      <c r="D72" s="92"/>
      <c r="E72" s="92"/>
      <c r="F72" s="92"/>
      <c r="G72" s="98" t="str">
        <f t="shared" si="16"/>
        <v/>
      </c>
      <c r="I72" s="2" t="str">
        <f t="shared" si="17"/>
        <v/>
      </c>
      <c r="J72" s="2" t="str">
        <f t="shared" si="18"/>
        <v/>
      </c>
      <c r="K72" s="2" t="str">
        <f t="shared" si="19"/>
        <v/>
      </c>
      <c r="L72" s="2" t="str">
        <f t="shared" si="20"/>
        <v/>
      </c>
      <c r="M72" s="2" t="str">
        <f t="shared" si="21"/>
        <v/>
      </c>
      <c r="N72" s="2" t="str">
        <f t="shared" si="22"/>
        <v/>
      </c>
      <c r="O72" t="str">
        <f t="shared" si="23"/>
        <v/>
      </c>
      <c r="P72" t="str">
        <f t="shared" si="24"/>
        <v/>
      </c>
    </row>
    <row r="73" spans="2:16" x14ac:dyDescent="0.25">
      <c r="B73" s="73"/>
      <c r="C73" s="92"/>
      <c r="D73" s="92"/>
      <c r="E73" s="92"/>
      <c r="F73" s="92"/>
      <c r="G73" s="98" t="str">
        <f t="shared" si="16"/>
        <v/>
      </c>
      <c r="I73" s="2" t="str">
        <f t="shared" si="17"/>
        <v/>
      </c>
      <c r="J73" s="2" t="str">
        <f t="shared" si="18"/>
        <v/>
      </c>
      <c r="K73" s="2" t="str">
        <f t="shared" si="19"/>
        <v/>
      </c>
      <c r="L73" s="2" t="str">
        <f t="shared" si="20"/>
        <v/>
      </c>
      <c r="M73" s="2" t="str">
        <f t="shared" si="21"/>
        <v/>
      </c>
      <c r="N73" s="2" t="str">
        <f t="shared" si="22"/>
        <v/>
      </c>
      <c r="O73" t="str">
        <f t="shared" si="23"/>
        <v/>
      </c>
      <c r="P73" t="str">
        <f t="shared" si="24"/>
        <v/>
      </c>
    </row>
    <row r="74" spans="2:16" x14ac:dyDescent="0.25">
      <c r="B74" s="73"/>
      <c r="C74" s="92"/>
      <c r="D74" s="92"/>
      <c r="E74" s="92"/>
      <c r="F74" s="92"/>
      <c r="G74" s="98" t="str">
        <f t="shared" si="16"/>
        <v/>
      </c>
      <c r="I74" s="2" t="str">
        <f t="shared" si="17"/>
        <v/>
      </c>
      <c r="J74" s="2" t="str">
        <f t="shared" si="18"/>
        <v/>
      </c>
      <c r="K74" s="2" t="str">
        <f t="shared" si="19"/>
        <v/>
      </c>
      <c r="L74" s="2" t="str">
        <f t="shared" si="20"/>
        <v/>
      </c>
      <c r="M74" s="2" t="str">
        <f t="shared" si="21"/>
        <v/>
      </c>
      <c r="N74" s="2" t="str">
        <f t="shared" si="22"/>
        <v/>
      </c>
      <c r="O74" t="str">
        <f t="shared" si="23"/>
        <v/>
      </c>
      <c r="P74" t="str">
        <f t="shared" si="24"/>
        <v/>
      </c>
    </row>
    <row r="75" spans="2:16" x14ac:dyDescent="0.25">
      <c r="B75" s="73"/>
      <c r="C75" s="92"/>
      <c r="D75" s="92"/>
      <c r="E75" s="92"/>
      <c r="F75" s="92"/>
      <c r="G75" s="98" t="str">
        <f t="shared" si="16"/>
        <v/>
      </c>
      <c r="I75" s="2" t="str">
        <f t="shared" si="17"/>
        <v/>
      </c>
      <c r="J75" s="2" t="str">
        <f t="shared" si="18"/>
        <v/>
      </c>
      <c r="K75" s="2" t="str">
        <f t="shared" si="19"/>
        <v/>
      </c>
      <c r="L75" s="2" t="str">
        <f t="shared" si="20"/>
        <v/>
      </c>
      <c r="M75" s="2" t="str">
        <f t="shared" si="21"/>
        <v/>
      </c>
      <c r="N75" s="2" t="str">
        <f t="shared" si="22"/>
        <v/>
      </c>
      <c r="O75" t="str">
        <f t="shared" si="23"/>
        <v/>
      </c>
      <c r="P75" t="str">
        <f t="shared" si="24"/>
        <v/>
      </c>
    </row>
    <row r="76" spans="2:16" x14ac:dyDescent="0.25">
      <c r="B76" s="73"/>
      <c r="C76" s="92"/>
      <c r="D76" s="92"/>
      <c r="E76" s="92"/>
      <c r="F76" s="92"/>
      <c r="G76" s="98" t="str">
        <f t="shared" si="16"/>
        <v/>
      </c>
      <c r="I76" s="2" t="str">
        <f t="shared" si="17"/>
        <v/>
      </c>
      <c r="J76" s="2" t="str">
        <f t="shared" si="18"/>
        <v/>
      </c>
      <c r="K76" s="2" t="str">
        <f t="shared" si="19"/>
        <v/>
      </c>
      <c r="L76" s="2" t="str">
        <f t="shared" si="20"/>
        <v/>
      </c>
      <c r="M76" s="2" t="str">
        <f t="shared" si="21"/>
        <v/>
      </c>
      <c r="N76" s="2" t="str">
        <f t="shared" si="22"/>
        <v/>
      </c>
      <c r="O76" t="str">
        <f t="shared" si="23"/>
        <v/>
      </c>
      <c r="P76" t="str">
        <f t="shared" si="24"/>
        <v/>
      </c>
    </row>
    <row r="77" spans="2:16" x14ac:dyDescent="0.25">
      <c r="B77" s="73"/>
      <c r="C77" s="92"/>
      <c r="D77" s="92"/>
      <c r="E77" s="92"/>
      <c r="F77" s="92"/>
      <c r="G77" s="98" t="str">
        <f t="shared" si="16"/>
        <v/>
      </c>
      <c r="I77" s="2" t="str">
        <f t="shared" si="17"/>
        <v/>
      </c>
      <c r="J77" s="2" t="str">
        <f t="shared" si="18"/>
        <v/>
      </c>
      <c r="K77" s="2" t="str">
        <f t="shared" si="19"/>
        <v/>
      </c>
      <c r="L77" s="2" t="str">
        <f t="shared" si="20"/>
        <v/>
      </c>
      <c r="M77" s="2" t="str">
        <f t="shared" si="21"/>
        <v/>
      </c>
      <c r="N77" s="2" t="str">
        <f t="shared" si="22"/>
        <v/>
      </c>
      <c r="O77" t="str">
        <f t="shared" si="23"/>
        <v/>
      </c>
      <c r="P77" t="str">
        <f t="shared" si="24"/>
        <v/>
      </c>
    </row>
    <row r="78" spans="2:16" x14ac:dyDescent="0.25">
      <c r="B78" s="73"/>
      <c r="C78" s="92"/>
      <c r="D78" s="92"/>
      <c r="E78" s="92"/>
      <c r="F78" s="92"/>
      <c r="G78" s="98" t="str">
        <f t="shared" si="16"/>
        <v/>
      </c>
      <c r="I78" s="2" t="str">
        <f t="shared" si="17"/>
        <v/>
      </c>
      <c r="J78" s="2" t="str">
        <f t="shared" si="18"/>
        <v/>
      </c>
      <c r="K78" s="2" t="str">
        <f t="shared" si="19"/>
        <v/>
      </c>
      <c r="L78" s="2" t="str">
        <f t="shared" si="20"/>
        <v/>
      </c>
      <c r="M78" s="2" t="str">
        <f t="shared" si="21"/>
        <v/>
      </c>
      <c r="N78" s="2" t="str">
        <f t="shared" si="22"/>
        <v/>
      </c>
      <c r="O78" t="str">
        <f t="shared" si="23"/>
        <v/>
      </c>
      <c r="P78" t="str">
        <f t="shared" si="24"/>
        <v/>
      </c>
    </row>
    <row r="79" spans="2:16" x14ac:dyDescent="0.25">
      <c r="B79" s="73"/>
      <c r="C79" s="92"/>
      <c r="D79" s="92"/>
      <c r="E79" s="92"/>
      <c r="F79" s="92"/>
      <c r="G79" s="98" t="str">
        <f t="shared" si="16"/>
        <v/>
      </c>
      <c r="I79" s="2" t="str">
        <f t="shared" ref="I79:I110" si="25">IF($E79="","",IF($E79&gt;=$L$2,$D79&amp;", ",""))</f>
        <v/>
      </c>
      <c r="J79" s="2" t="str">
        <f t="shared" ref="J79:J110" si="26">IF(E79&gt;=$L$2,"",IF(E79&gt;=$L$3,($D79&amp;", "),""))</f>
        <v/>
      </c>
      <c r="K79" s="2" t="str">
        <f t="shared" ref="K79:K110" si="27">IF(E79&gt;=$L$3,"",IF(E79&gt;=$L$4,($D79&amp;", "),""))</f>
        <v/>
      </c>
      <c r="L79" s="2" t="str">
        <f t="shared" ref="L79:L110" si="28">IF($E79="","",IF($E79&lt;$L$4,$D79&amp;", ",""))</f>
        <v/>
      </c>
      <c r="M79" s="2" t="str">
        <f t="shared" ref="M79:M110" si="29">IF($F79="","",IF($F79&gt;=$L$2,$D79&amp;", ",""))</f>
        <v/>
      </c>
      <c r="N79" s="2" t="str">
        <f t="shared" ref="N79:N110" si="30">IF(F79&gt;=$L$2,"",IF(F79&gt;=$L$3,($D79&amp;", "),""))</f>
        <v/>
      </c>
      <c r="O79" t="str">
        <f t="shared" ref="O79:O110" si="31">IF(F79&gt;=$L$3,"",IF(F79&gt;=$L$4,($D79&amp;", "),""))</f>
        <v/>
      </c>
      <c r="P79" t="str">
        <f t="shared" ref="P79:P110" si="32">IF($F79="","",IF($F79&lt;$L$4,$D79&amp;", ",""))</f>
        <v/>
      </c>
    </row>
    <row r="80" spans="2:16" x14ac:dyDescent="0.25">
      <c r="B80" s="73"/>
      <c r="C80" s="92"/>
      <c r="D80" s="92"/>
      <c r="E80" s="92"/>
      <c r="F80" s="92"/>
      <c r="G80" s="98" t="str">
        <f t="shared" ref="G80:G143" si="33">IF(F80="","",F80-E80)</f>
        <v/>
      </c>
      <c r="I80" s="2" t="str">
        <f t="shared" si="25"/>
        <v/>
      </c>
      <c r="J80" s="2" t="str">
        <f t="shared" si="26"/>
        <v/>
      </c>
      <c r="K80" s="2" t="str">
        <f t="shared" si="27"/>
        <v/>
      </c>
      <c r="L80" s="2" t="str">
        <f t="shared" si="28"/>
        <v/>
      </c>
      <c r="M80" s="2" t="str">
        <f t="shared" si="29"/>
        <v/>
      </c>
      <c r="N80" s="2" t="str">
        <f t="shared" si="30"/>
        <v/>
      </c>
      <c r="O80" t="str">
        <f t="shared" si="31"/>
        <v/>
      </c>
      <c r="P80" t="str">
        <f t="shared" si="32"/>
        <v/>
      </c>
    </row>
    <row r="81" spans="2:16" x14ac:dyDescent="0.25">
      <c r="B81" s="73"/>
      <c r="C81" s="92"/>
      <c r="D81" s="92"/>
      <c r="E81" s="92"/>
      <c r="F81" s="92"/>
      <c r="G81" s="98" t="str">
        <f t="shared" si="33"/>
        <v/>
      </c>
      <c r="I81" s="2" t="str">
        <f t="shared" si="25"/>
        <v/>
      </c>
      <c r="J81" s="2" t="str">
        <f t="shared" si="26"/>
        <v/>
      </c>
      <c r="K81" s="2" t="str">
        <f t="shared" si="27"/>
        <v/>
      </c>
      <c r="L81" s="2" t="str">
        <f t="shared" si="28"/>
        <v/>
      </c>
      <c r="M81" s="2" t="str">
        <f t="shared" si="29"/>
        <v/>
      </c>
      <c r="N81" s="2" t="str">
        <f t="shared" si="30"/>
        <v/>
      </c>
      <c r="O81" t="str">
        <f t="shared" si="31"/>
        <v/>
      </c>
      <c r="P81" t="str">
        <f t="shared" si="32"/>
        <v/>
      </c>
    </row>
    <row r="82" spans="2:16" x14ac:dyDescent="0.25">
      <c r="B82" s="73"/>
      <c r="C82" s="92"/>
      <c r="D82" s="92"/>
      <c r="E82" s="92"/>
      <c r="F82" s="92"/>
      <c r="G82" s="98" t="str">
        <f t="shared" si="33"/>
        <v/>
      </c>
      <c r="I82" s="2" t="str">
        <f t="shared" si="25"/>
        <v/>
      </c>
      <c r="J82" s="2" t="str">
        <f t="shared" si="26"/>
        <v/>
      </c>
      <c r="K82" s="2" t="str">
        <f t="shared" si="27"/>
        <v/>
      </c>
      <c r="L82" s="2" t="str">
        <f t="shared" si="28"/>
        <v/>
      </c>
      <c r="M82" s="2" t="str">
        <f t="shared" si="29"/>
        <v/>
      </c>
      <c r="N82" s="2" t="str">
        <f t="shared" si="30"/>
        <v/>
      </c>
      <c r="O82" t="str">
        <f t="shared" si="31"/>
        <v/>
      </c>
      <c r="P82" t="str">
        <f t="shared" si="32"/>
        <v/>
      </c>
    </row>
    <row r="83" spans="2:16" x14ac:dyDescent="0.25">
      <c r="B83" s="73"/>
      <c r="C83" s="92"/>
      <c r="D83" s="92"/>
      <c r="E83" s="92"/>
      <c r="F83" s="92"/>
      <c r="G83" s="98" t="str">
        <f t="shared" si="33"/>
        <v/>
      </c>
      <c r="I83" s="2" t="str">
        <f t="shared" si="25"/>
        <v/>
      </c>
      <c r="J83" s="2" t="str">
        <f t="shared" si="26"/>
        <v/>
      </c>
      <c r="K83" s="2" t="str">
        <f t="shared" si="27"/>
        <v/>
      </c>
      <c r="L83" s="2" t="str">
        <f t="shared" si="28"/>
        <v/>
      </c>
      <c r="M83" s="2" t="str">
        <f t="shared" si="29"/>
        <v/>
      </c>
      <c r="N83" s="2" t="str">
        <f t="shared" si="30"/>
        <v/>
      </c>
      <c r="O83" t="str">
        <f t="shared" si="31"/>
        <v/>
      </c>
      <c r="P83" t="str">
        <f t="shared" si="32"/>
        <v/>
      </c>
    </row>
    <row r="84" spans="2:16" x14ac:dyDescent="0.25">
      <c r="B84" s="73"/>
      <c r="C84" s="92"/>
      <c r="D84" s="92"/>
      <c r="E84" s="92"/>
      <c r="F84" s="92"/>
      <c r="G84" s="98" t="str">
        <f t="shared" si="33"/>
        <v/>
      </c>
      <c r="I84" s="2" t="str">
        <f t="shared" si="25"/>
        <v/>
      </c>
      <c r="J84" s="2" t="str">
        <f t="shared" si="26"/>
        <v/>
      </c>
      <c r="K84" s="2" t="str">
        <f t="shared" si="27"/>
        <v/>
      </c>
      <c r="L84" s="2" t="str">
        <f t="shared" si="28"/>
        <v/>
      </c>
      <c r="M84" s="2" t="str">
        <f t="shared" si="29"/>
        <v/>
      </c>
      <c r="N84" s="2" t="str">
        <f t="shared" si="30"/>
        <v/>
      </c>
      <c r="O84" t="str">
        <f t="shared" si="31"/>
        <v/>
      </c>
      <c r="P84" t="str">
        <f t="shared" si="32"/>
        <v/>
      </c>
    </row>
    <row r="85" spans="2:16" x14ac:dyDescent="0.25">
      <c r="B85" s="73"/>
      <c r="C85" s="92"/>
      <c r="D85" s="92"/>
      <c r="E85" s="92"/>
      <c r="F85" s="92"/>
      <c r="G85" s="98" t="str">
        <f t="shared" si="33"/>
        <v/>
      </c>
      <c r="I85" s="2" t="str">
        <f t="shared" si="25"/>
        <v/>
      </c>
      <c r="J85" s="2" t="str">
        <f t="shared" si="26"/>
        <v/>
      </c>
      <c r="K85" s="2" t="str">
        <f t="shared" si="27"/>
        <v/>
      </c>
      <c r="L85" s="2" t="str">
        <f t="shared" si="28"/>
        <v/>
      </c>
      <c r="M85" s="2" t="str">
        <f t="shared" si="29"/>
        <v/>
      </c>
      <c r="N85" s="2" t="str">
        <f t="shared" si="30"/>
        <v/>
      </c>
      <c r="O85" t="str">
        <f t="shared" si="31"/>
        <v/>
      </c>
      <c r="P85" t="str">
        <f t="shared" si="32"/>
        <v/>
      </c>
    </row>
    <row r="86" spans="2:16" x14ac:dyDescent="0.25">
      <c r="B86" s="73"/>
      <c r="C86" s="92"/>
      <c r="D86" s="92"/>
      <c r="E86" s="92"/>
      <c r="F86" s="92"/>
      <c r="G86" s="98" t="str">
        <f t="shared" si="33"/>
        <v/>
      </c>
      <c r="I86" s="2" t="str">
        <f t="shared" si="25"/>
        <v/>
      </c>
      <c r="J86" s="2" t="str">
        <f t="shared" si="26"/>
        <v/>
      </c>
      <c r="K86" s="2" t="str">
        <f t="shared" si="27"/>
        <v/>
      </c>
      <c r="L86" s="2" t="str">
        <f t="shared" si="28"/>
        <v/>
      </c>
      <c r="M86" s="2" t="str">
        <f t="shared" si="29"/>
        <v/>
      </c>
      <c r="N86" s="2" t="str">
        <f t="shared" si="30"/>
        <v/>
      </c>
      <c r="O86" t="str">
        <f t="shared" si="31"/>
        <v/>
      </c>
      <c r="P86" t="str">
        <f t="shared" si="32"/>
        <v/>
      </c>
    </row>
    <row r="87" spans="2:16" x14ac:dyDescent="0.25">
      <c r="B87" s="73"/>
      <c r="C87" s="92"/>
      <c r="D87" s="92"/>
      <c r="E87" s="92"/>
      <c r="F87" s="92"/>
      <c r="G87" s="98" t="str">
        <f t="shared" si="33"/>
        <v/>
      </c>
      <c r="I87" s="2" t="str">
        <f t="shared" si="25"/>
        <v/>
      </c>
      <c r="J87" s="2" t="str">
        <f t="shared" si="26"/>
        <v/>
      </c>
      <c r="K87" s="2" t="str">
        <f t="shared" si="27"/>
        <v/>
      </c>
      <c r="L87" s="2" t="str">
        <f t="shared" si="28"/>
        <v/>
      </c>
      <c r="M87" s="2" t="str">
        <f t="shared" si="29"/>
        <v/>
      </c>
      <c r="N87" s="2" t="str">
        <f t="shared" si="30"/>
        <v/>
      </c>
      <c r="O87" t="str">
        <f t="shared" si="31"/>
        <v/>
      </c>
      <c r="P87" t="str">
        <f t="shared" si="32"/>
        <v/>
      </c>
    </row>
    <row r="88" spans="2:16" x14ac:dyDescent="0.25">
      <c r="B88" s="73"/>
      <c r="C88" s="92"/>
      <c r="D88" s="92"/>
      <c r="E88" s="92"/>
      <c r="F88" s="92"/>
      <c r="G88" s="98" t="str">
        <f t="shared" si="33"/>
        <v/>
      </c>
      <c r="I88" s="2" t="str">
        <f t="shared" si="25"/>
        <v/>
      </c>
      <c r="J88" s="2" t="str">
        <f t="shared" si="26"/>
        <v/>
      </c>
      <c r="K88" s="2" t="str">
        <f t="shared" si="27"/>
        <v/>
      </c>
      <c r="L88" s="2" t="str">
        <f t="shared" si="28"/>
        <v/>
      </c>
      <c r="M88" s="2" t="str">
        <f t="shared" si="29"/>
        <v/>
      </c>
      <c r="N88" s="2" t="str">
        <f t="shared" si="30"/>
        <v/>
      </c>
      <c r="O88" t="str">
        <f t="shared" si="31"/>
        <v/>
      </c>
      <c r="P88" t="str">
        <f t="shared" si="32"/>
        <v/>
      </c>
    </row>
    <row r="89" spans="2:16" x14ac:dyDescent="0.25">
      <c r="B89" s="73"/>
      <c r="C89" s="92"/>
      <c r="D89" s="92"/>
      <c r="E89" s="92"/>
      <c r="F89" s="92"/>
      <c r="G89" s="98" t="str">
        <f t="shared" si="33"/>
        <v/>
      </c>
      <c r="I89" s="2" t="str">
        <f t="shared" si="25"/>
        <v/>
      </c>
      <c r="J89" s="2" t="str">
        <f t="shared" si="26"/>
        <v/>
      </c>
      <c r="K89" s="2" t="str">
        <f t="shared" si="27"/>
        <v/>
      </c>
      <c r="L89" s="2" t="str">
        <f t="shared" si="28"/>
        <v/>
      </c>
      <c r="M89" s="2" t="str">
        <f t="shared" si="29"/>
        <v/>
      </c>
      <c r="N89" s="2" t="str">
        <f t="shared" si="30"/>
        <v/>
      </c>
      <c r="O89" t="str">
        <f t="shared" si="31"/>
        <v/>
      </c>
      <c r="P89" t="str">
        <f t="shared" si="32"/>
        <v/>
      </c>
    </row>
    <row r="90" spans="2:16" x14ac:dyDescent="0.25">
      <c r="B90" s="73"/>
      <c r="C90" s="92"/>
      <c r="D90" s="92"/>
      <c r="E90" s="92"/>
      <c r="F90" s="92"/>
      <c r="G90" s="98" t="str">
        <f t="shared" si="33"/>
        <v/>
      </c>
      <c r="I90" s="2" t="str">
        <f t="shared" si="25"/>
        <v/>
      </c>
      <c r="J90" s="2" t="str">
        <f t="shared" si="26"/>
        <v/>
      </c>
      <c r="K90" s="2" t="str">
        <f t="shared" si="27"/>
        <v/>
      </c>
      <c r="L90" s="2" t="str">
        <f t="shared" si="28"/>
        <v/>
      </c>
      <c r="M90" s="2" t="str">
        <f t="shared" si="29"/>
        <v/>
      </c>
      <c r="N90" s="2" t="str">
        <f t="shared" si="30"/>
        <v/>
      </c>
      <c r="O90" t="str">
        <f t="shared" si="31"/>
        <v/>
      </c>
      <c r="P90" t="str">
        <f t="shared" si="32"/>
        <v/>
      </c>
    </row>
    <row r="91" spans="2:16" x14ac:dyDescent="0.25">
      <c r="B91" s="73"/>
      <c r="C91" s="92"/>
      <c r="D91" s="92"/>
      <c r="E91" s="92"/>
      <c r="F91" s="92"/>
      <c r="G91" s="98" t="str">
        <f t="shared" si="33"/>
        <v/>
      </c>
      <c r="I91" s="2" t="str">
        <f t="shared" si="25"/>
        <v/>
      </c>
      <c r="J91" s="2" t="str">
        <f t="shared" si="26"/>
        <v/>
      </c>
      <c r="K91" s="2" t="str">
        <f t="shared" si="27"/>
        <v/>
      </c>
      <c r="L91" s="2" t="str">
        <f t="shared" si="28"/>
        <v/>
      </c>
      <c r="M91" s="2" t="str">
        <f t="shared" si="29"/>
        <v/>
      </c>
      <c r="N91" s="2" t="str">
        <f t="shared" si="30"/>
        <v/>
      </c>
      <c r="O91" t="str">
        <f t="shared" si="31"/>
        <v/>
      </c>
      <c r="P91" t="str">
        <f t="shared" si="32"/>
        <v/>
      </c>
    </row>
    <row r="92" spans="2:16" x14ac:dyDescent="0.25">
      <c r="B92" s="73"/>
      <c r="C92" s="92"/>
      <c r="D92" s="92"/>
      <c r="E92" s="92"/>
      <c r="F92" s="92"/>
      <c r="G92" s="98" t="str">
        <f t="shared" si="33"/>
        <v/>
      </c>
      <c r="I92" s="2" t="str">
        <f t="shared" si="25"/>
        <v/>
      </c>
      <c r="J92" s="2" t="str">
        <f t="shared" si="26"/>
        <v/>
      </c>
      <c r="K92" s="2" t="str">
        <f t="shared" si="27"/>
        <v/>
      </c>
      <c r="L92" s="2" t="str">
        <f t="shared" si="28"/>
        <v/>
      </c>
      <c r="M92" s="2" t="str">
        <f t="shared" si="29"/>
        <v/>
      </c>
      <c r="N92" s="2" t="str">
        <f t="shared" si="30"/>
        <v/>
      </c>
      <c r="O92" t="str">
        <f t="shared" si="31"/>
        <v/>
      </c>
      <c r="P92" t="str">
        <f t="shared" si="32"/>
        <v/>
      </c>
    </row>
    <row r="93" spans="2:16" x14ac:dyDescent="0.25">
      <c r="B93" s="73"/>
      <c r="C93" s="92"/>
      <c r="D93" s="92"/>
      <c r="E93" s="92"/>
      <c r="F93" s="92"/>
      <c r="G93" s="98" t="str">
        <f t="shared" si="33"/>
        <v/>
      </c>
      <c r="I93" s="2" t="str">
        <f t="shared" si="25"/>
        <v/>
      </c>
      <c r="J93" s="2" t="str">
        <f t="shared" si="26"/>
        <v/>
      </c>
      <c r="K93" s="2" t="str">
        <f t="shared" si="27"/>
        <v/>
      </c>
      <c r="L93" s="2" t="str">
        <f t="shared" si="28"/>
        <v/>
      </c>
      <c r="M93" s="2" t="str">
        <f t="shared" si="29"/>
        <v/>
      </c>
      <c r="N93" s="2" t="str">
        <f t="shared" si="30"/>
        <v/>
      </c>
      <c r="O93" t="str">
        <f t="shared" si="31"/>
        <v/>
      </c>
      <c r="P93" t="str">
        <f t="shared" si="32"/>
        <v/>
      </c>
    </row>
    <row r="94" spans="2:16" x14ac:dyDescent="0.25">
      <c r="B94" s="73"/>
      <c r="C94" s="92"/>
      <c r="D94" s="92"/>
      <c r="E94" s="92"/>
      <c r="F94" s="92"/>
      <c r="G94" s="98" t="str">
        <f t="shared" si="33"/>
        <v/>
      </c>
      <c r="I94" s="2" t="str">
        <f t="shared" si="25"/>
        <v/>
      </c>
      <c r="J94" s="2" t="str">
        <f t="shared" si="26"/>
        <v/>
      </c>
      <c r="K94" s="2" t="str">
        <f t="shared" si="27"/>
        <v/>
      </c>
      <c r="L94" s="2" t="str">
        <f t="shared" si="28"/>
        <v/>
      </c>
      <c r="M94" s="2" t="str">
        <f t="shared" si="29"/>
        <v/>
      </c>
      <c r="N94" s="2" t="str">
        <f t="shared" si="30"/>
        <v/>
      </c>
      <c r="O94" t="str">
        <f t="shared" si="31"/>
        <v/>
      </c>
      <c r="P94" t="str">
        <f t="shared" si="32"/>
        <v/>
      </c>
    </row>
    <row r="95" spans="2:16" x14ac:dyDescent="0.25">
      <c r="B95" s="73"/>
      <c r="C95" s="92"/>
      <c r="D95" s="92"/>
      <c r="E95" s="92"/>
      <c r="F95" s="92"/>
      <c r="G95" s="98" t="str">
        <f t="shared" si="33"/>
        <v/>
      </c>
      <c r="I95" s="2" t="str">
        <f t="shared" si="25"/>
        <v/>
      </c>
      <c r="J95" s="2" t="str">
        <f t="shared" si="26"/>
        <v/>
      </c>
      <c r="K95" s="2" t="str">
        <f t="shared" si="27"/>
        <v/>
      </c>
      <c r="L95" s="2" t="str">
        <f t="shared" si="28"/>
        <v/>
      </c>
      <c r="M95" s="2" t="str">
        <f t="shared" si="29"/>
        <v/>
      </c>
      <c r="N95" s="2" t="str">
        <f t="shared" si="30"/>
        <v/>
      </c>
      <c r="O95" t="str">
        <f t="shared" si="31"/>
        <v/>
      </c>
      <c r="P95" t="str">
        <f t="shared" si="32"/>
        <v/>
      </c>
    </row>
    <row r="96" spans="2:16" x14ac:dyDescent="0.25">
      <c r="B96" s="73"/>
      <c r="C96" s="92"/>
      <c r="D96" s="92"/>
      <c r="E96" s="92"/>
      <c r="F96" s="92"/>
      <c r="G96" s="98" t="str">
        <f t="shared" si="33"/>
        <v/>
      </c>
      <c r="I96" s="2" t="str">
        <f t="shared" si="25"/>
        <v/>
      </c>
      <c r="J96" s="2" t="str">
        <f t="shared" si="26"/>
        <v/>
      </c>
      <c r="K96" s="2" t="str">
        <f t="shared" si="27"/>
        <v/>
      </c>
      <c r="L96" s="2" t="str">
        <f t="shared" si="28"/>
        <v/>
      </c>
      <c r="M96" s="2" t="str">
        <f t="shared" si="29"/>
        <v/>
      </c>
      <c r="N96" s="2" t="str">
        <f t="shared" si="30"/>
        <v/>
      </c>
      <c r="O96" t="str">
        <f t="shared" si="31"/>
        <v/>
      </c>
      <c r="P96" t="str">
        <f t="shared" si="32"/>
        <v/>
      </c>
    </row>
    <row r="97" spans="2:16" x14ac:dyDescent="0.25">
      <c r="B97" s="73"/>
      <c r="C97" s="92"/>
      <c r="D97" s="92"/>
      <c r="E97" s="92"/>
      <c r="F97" s="92"/>
      <c r="G97" s="98" t="str">
        <f t="shared" si="33"/>
        <v/>
      </c>
      <c r="I97" s="2" t="str">
        <f t="shared" si="25"/>
        <v/>
      </c>
      <c r="J97" s="2" t="str">
        <f t="shared" si="26"/>
        <v/>
      </c>
      <c r="K97" s="2" t="str">
        <f t="shared" si="27"/>
        <v/>
      </c>
      <c r="L97" s="2" t="str">
        <f t="shared" si="28"/>
        <v/>
      </c>
      <c r="M97" s="2" t="str">
        <f t="shared" si="29"/>
        <v/>
      </c>
      <c r="N97" s="2" t="str">
        <f t="shared" si="30"/>
        <v/>
      </c>
      <c r="O97" t="str">
        <f t="shared" si="31"/>
        <v/>
      </c>
      <c r="P97" t="str">
        <f t="shared" si="32"/>
        <v/>
      </c>
    </row>
    <row r="98" spans="2:16" x14ac:dyDescent="0.25">
      <c r="B98" s="73"/>
      <c r="C98" s="92"/>
      <c r="D98" s="92"/>
      <c r="E98" s="92"/>
      <c r="F98" s="92"/>
      <c r="G98" s="98" t="str">
        <f t="shared" si="33"/>
        <v/>
      </c>
      <c r="I98" s="2" t="str">
        <f t="shared" si="25"/>
        <v/>
      </c>
      <c r="J98" s="2" t="str">
        <f t="shared" si="26"/>
        <v/>
      </c>
      <c r="K98" s="2" t="str">
        <f t="shared" si="27"/>
        <v/>
      </c>
      <c r="L98" s="2" t="str">
        <f t="shared" si="28"/>
        <v/>
      </c>
      <c r="M98" s="2" t="str">
        <f t="shared" si="29"/>
        <v/>
      </c>
      <c r="N98" s="2" t="str">
        <f t="shared" si="30"/>
        <v/>
      </c>
      <c r="O98" t="str">
        <f t="shared" si="31"/>
        <v/>
      </c>
      <c r="P98" t="str">
        <f t="shared" si="32"/>
        <v/>
      </c>
    </row>
    <row r="99" spans="2:16" x14ac:dyDescent="0.25">
      <c r="B99" s="73"/>
      <c r="C99" s="92"/>
      <c r="D99" s="92"/>
      <c r="E99" s="92"/>
      <c r="F99" s="92"/>
      <c r="G99" s="98" t="str">
        <f t="shared" si="33"/>
        <v/>
      </c>
      <c r="I99" s="2" t="str">
        <f t="shared" si="25"/>
        <v/>
      </c>
      <c r="J99" s="2" t="str">
        <f t="shared" si="26"/>
        <v/>
      </c>
      <c r="K99" s="2" t="str">
        <f t="shared" si="27"/>
        <v/>
      </c>
      <c r="L99" s="2" t="str">
        <f t="shared" si="28"/>
        <v/>
      </c>
      <c r="M99" s="2" t="str">
        <f t="shared" si="29"/>
        <v/>
      </c>
      <c r="N99" s="2" t="str">
        <f t="shared" si="30"/>
        <v/>
      </c>
      <c r="O99" t="str">
        <f t="shared" si="31"/>
        <v/>
      </c>
      <c r="P99" t="str">
        <f t="shared" si="32"/>
        <v/>
      </c>
    </row>
    <row r="100" spans="2:16" x14ac:dyDescent="0.25">
      <c r="B100" s="73"/>
      <c r="C100" s="92"/>
      <c r="D100" s="92"/>
      <c r="E100" s="92"/>
      <c r="F100" s="92"/>
      <c r="G100" s="98" t="str">
        <f t="shared" si="33"/>
        <v/>
      </c>
      <c r="I100" s="2" t="str">
        <f t="shared" si="25"/>
        <v/>
      </c>
      <c r="J100" s="2" t="str">
        <f t="shared" si="26"/>
        <v/>
      </c>
      <c r="K100" s="2" t="str">
        <f t="shared" si="27"/>
        <v/>
      </c>
      <c r="L100" s="2" t="str">
        <f t="shared" si="28"/>
        <v/>
      </c>
      <c r="M100" s="2" t="str">
        <f t="shared" si="29"/>
        <v/>
      </c>
      <c r="N100" s="2" t="str">
        <f t="shared" si="30"/>
        <v/>
      </c>
      <c r="O100" t="str">
        <f t="shared" si="31"/>
        <v/>
      </c>
      <c r="P100" t="str">
        <f t="shared" si="32"/>
        <v/>
      </c>
    </row>
    <row r="101" spans="2:16" x14ac:dyDescent="0.25">
      <c r="B101" s="73"/>
      <c r="C101" s="92"/>
      <c r="D101" s="92"/>
      <c r="E101" s="92"/>
      <c r="F101" s="92"/>
      <c r="G101" s="98" t="str">
        <f t="shared" si="33"/>
        <v/>
      </c>
      <c r="I101" s="2" t="str">
        <f t="shared" si="25"/>
        <v/>
      </c>
      <c r="J101" s="2" t="str">
        <f t="shared" si="26"/>
        <v/>
      </c>
      <c r="K101" s="2" t="str">
        <f t="shared" si="27"/>
        <v/>
      </c>
      <c r="L101" s="2" t="str">
        <f t="shared" si="28"/>
        <v/>
      </c>
      <c r="M101" s="2" t="str">
        <f t="shared" si="29"/>
        <v/>
      </c>
      <c r="N101" s="2" t="str">
        <f t="shared" si="30"/>
        <v/>
      </c>
      <c r="O101" t="str">
        <f t="shared" si="31"/>
        <v/>
      </c>
      <c r="P101" t="str">
        <f t="shared" si="32"/>
        <v/>
      </c>
    </row>
    <row r="102" spans="2:16" x14ac:dyDescent="0.25">
      <c r="B102" s="73"/>
      <c r="C102" s="92"/>
      <c r="D102" s="92"/>
      <c r="E102" s="92"/>
      <c r="F102" s="92"/>
      <c r="G102" s="98" t="str">
        <f t="shared" si="33"/>
        <v/>
      </c>
      <c r="I102" s="2" t="str">
        <f t="shared" si="25"/>
        <v/>
      </c>
      <c r="J102" s="2" t="str">
        <f t="shared" si="26"/>
        <v/>
      </c>
      <c r="K102" s="2" t="str">
        <f t="shared" si="27"/>
        <v/>
      </c>
      <c r="L102" s="2" t="str">
        <f t="shared" si="28"/>
        <v/>
      </c>
      <c r="M102" s="2" t="str">
        <f t="shared" si="29"/>
        <v/>
      </c>
      <c r="N102" s="2" t="str">
        <f t="shared" si="30"/>
        <v/>
      </c>
      <c r="O102" t="str">
        <f t="shared" si="31"/>
        <v/>
      </c>
      <c r="P102" t="str">
        <f t="shared" si="32"/>
        <v/>
      </c>
    </row>
    <row r="103" spans="2:16" x14ac:dyDescent="0.25">
      <c r="B103" s="73"/>
      <c r="C103" s="92"/>
      <c r="D103" s="92"/>
      <c r="E103" s="92"/>
      <c r="F103" s="92"/>
      <c r="G103" s="98" t="str">
        <f t="shared" si="33"/>
        <v/>
      </c>
      <c r="I103" s="2" t="str">
        <f t="shared" si="25"/>
        <v/>
      </c>
      <c r="J103" s="2" t="str">
        <f t="shared" si="26"/>
        <v/>
      </c>
      <c r="K103" s="2" t="str">
        <f t="shared" si="27"/>
        <v/>
      </c>
      <c r="L103" s="2" t="str">
        <f t="shared" si="28"/>
        <v/>
      </c>
      <c r="M103" s="2" t="str">
        <f t="shared" si="29"/>
        <v/>
      </c>
      <c r="N103" s="2" t="str">
        <f t="shared" si="30"/>
        <v/>
      </c>
      <c r="O103" t="str">
        <f t="shared" si="31"/>
        <v/>
      </c>
      <c r="P103" t="str">
        <f t="shared" si="32"/>
        <v/>
      </c>
    </row>
    <row r="104" spans="2:16" x14ac:dyDescent="0.25">
      <c r="B104" s="73"/>
      <c r="C104" s="92"/>
      <c r="D104" s="92"/>
      <c r="E104" s="92"/>
      <c r="F104" s="92"/>
      <c r="G104" s="98" t="str">
        <f t="shared" si="33"/>
        <v/>
      </c>
      <c r="I104" s="2" t="str">
        <f t="shared" si="25"/>
        <v/>
      </c>
      <c r="J104" s="2" t="str">
        <f t="shared" si="26"/>
        <v/>
      </c>
      <c r="K104" s="2" t="str">
        <f t="shared" si="27"/>
        <v/>
      </c>
      <c r="L104" s="2" t="str">
        <f t="shared" si="28"/>
        <v/>
      </c>
      <c r="M104" s="2" t="str">
        <f t="shared" si="29"/>
        <v/>
      </c>
      <c r="N104" s="2" t="str">
        <f t="shared" si="30"/>
        <v/>
      </c>
      <c r="O104" t="str">
        <f t="shared" si="31"/>
        <v/>
      </c>
      <c r="P104" t="str">
        <f t="shared" si="32"/>
        <v/>
      </c>
    </row>
    <row r="105" spans="2:16" x14ac:dyDescent="0.25">
      <c r="B105" s="73"/>
      <c r="C105" s="92"/>
      <c r="D105" s="92"/>
      <c r="E105" s="92"/>
      <c r="F105" s="92"/>
      <c r="G105" s="98" t="str">
        <f t="shared" si="33"/>
        <v/>
      </c>
      <c r="I105" s="2" t="str">
        <f t="shared" si="25"/>
        <v/>
      </c>
      <c r="J105" s="2" t="str">
        <f t="shared" si="26"/>
        <v/>
      </c>
      <c r="K105" s="2" t="str">
        <f t="shared" si="27"/>
        <v/>
      </c>
      <c r="L105" s="2" t="str">
        <f t="shared" si="28"/>
        <v/>
      </c>
      <c r="M105" s="2" t="str">
        <f t="shared" si="29"/>
        <v/>
      </c>
      <c r="N105" s="2" t="str">
        <f t="shared" si="30"/>
        <v/>
      </c>
      <c r="O105" t="str">
        <f t="shared" si="31"/>
        <v/>
      </c>
      <c r="P105" t="str">
        <f t="shared" si="32"/>
        <v/>
      </c>
    </row>
    <row r="106" spans="2:16" x14ac:dyDescent="0.25">
      <c r="B106" s="73"/>
      <c r="C106" s="92"/>
      <c r="D106" s="92"/>
      <c r="E106" s="92"/>
      <c r="F106" s="92"/>
      <c r="G106" s="98" t="str">
        <f t="shared" si="33"/>
        <v/>
      </c>
      <c r="I106" s="2" t="str">
        <f t="shared" si="25"/>
        <v/>
      </c>
      <c r="J106" s="2" t="str">
        <f t="shared" si="26"/>
        <v/>
      </c>
      <c r="K106" s="2" t="str">
        <f t="shared" si="27"/>
        <v/>
      </c>
      <c r="L106" s="2" t="str">
        <f t="shared" si="28"/>
        <v/>
      </c>
      <c r="M106" s="2" t="str">
        <f t="shared" si="29"/>
        <v/>
      </c>
      <c r="N106" s="2" t="str">
        <f t="shared" si="30"/>
        <v/>
      </c>
      <c r="O106" t="str">
        <f t="shared" si="31"/>
        <v/>
      </c>
      <c r="P106" t="str">
        <f t="shared" si="32"/>
        <v/>
      </c>
    </row>
    <row r="107" spans="2:16" x14ac:dyDescent="0.25">
      <c r="B107" s="73"/>
      <c r="C107" s="92"/>
      <c r="D107" s="92"/>
      <c r="E107" s="92"/>
      <c r="F107" s="92"/>
      <c r="G107" s="98" t="str">
        <f t="shared" si="33"/>
        <v/>
      </c>
      <c r="I107" s="2" t="str">
        <f t="shared" si="25"/>
        <v/>
      </c>
      <c r="J107" s="2" t="str">
        <f t="shared" si="26"/>
        <v/>
      </c>
      <c r="K107" s="2" t="str">
        <f t="shared" si="27"/>
        <v/>
      </c>
      <c r="L107" s="2" t="str">
        <f t="shared" si="28"/>
        <v/>
      </c>
      <c r="M107" s="2" t="str">
        <f t="shared" si="29"/>
        <v/>
      </c>
      <c r="N107" s="2" t="str">
        <f t="shared" si="30"/>
        <v/>
      </c>
      <c r="O107" t="str">
        <f t="shared" si="31"/>
        <v/>
      </c>
      <c r="P107" t="str">
        <f t="shared" si="32"/>
        <v/>
      </c>
    </row>
    <row r="108" spans="2:16" x14ac:dyDescent="0.25">
      <c r="B108" s="73"/>
      <c r="C108" s="92"/>
      <c r="D108" s="92"/>
      <c r="E108" s="92"/>
      <c r="F108" s="92"/>
      <c r="G108" s="98" t="str">
        <f t="shared" si="33"/>
        <v/>
      </c>
      <c r="I108" s="2" t="str">
        <f t="shared" si="25"/>
        <v/>
      </c>
      <c r="J108" s="2" t="str">
        <f t="shared" si="26"/>
        <v/>
      </c>
      <c r="K108" s="2" t="str">
        <f t="shared" si="27"/>
        <v/>
      </c>
      <c r="L108" s="2" t="str">
        <f t="shared" si="28"/>
        <v/>
      </c>
      <c r="M108" s="2" t="str">
        <f t="shared" si="29"/>
        <v/>
      </c>
      <c r="N108" s="2" t="str">
        <f t="shared" si="30"/>
        <v/>
      </c>
      <c r="O108" t="str">
        <f t="shared" si="31"/>
        <v/>
      </c>
      <c r="P108" t="str">
        <f t="shared" si="32"/>
        <v/>
      </c>
    </row>
    <row r="109" spans="2:16" x14ac:dyDescent="0.25">
      <c r="B109" s="73"/>
      <c r="C109" s="92"/>
      <c r="D109" s="92"/>
      <c r="E109" s="92"/>
      <c r="F109" s="92"/>
      <c r="G109" s="98" t="str">
        <f t="shared" si="33"/>
        <v/>
      </c>
      <c r="I109" s="2" t="str">
        <f t="shared" si="25"/>
        <v/>
      </c>
      <c r="J109" s="2" t="str">
        <f t="shared" si="26"/>
        <v/>
      </c>
      <c r="K109" s="2" t="str">
        <f t="shared" si="27"/>
        <v/>
      </c>
      <c r="L109" s="2" t="str">
        <f t="shared" si="28"/>
        <v/>
      </c>
      <c r="M109" s="2" t="str">
        <f t="shared" si="29"/>
        <v/>
      </c>
      <c r="N109" s="2" t="str">
        <f t="shared" si="30"/>
        <v/>
      </c>
      <c r="O109" t="str">
        <f t="shared" si="31"/>
        <v/>
      </c>
      <c r="P109" t="str">
        <f t="shared" si="32"/>
        <v/>
      </c>
    </row>
    <row r="110" spans="2:16" x14ac:dyDescent="0.25">
      <c r="B110" s="73"/>
      <c r="C110" s="92"/>
      <c r="D110" s="92"/>
      <c r="E110" s="92"/>
      <c r="F110" s="92"/>
      <c r="G110" s="98" t="str">
        <f t="shared" si="33"/>
        <v/>
      </c>
      <c r="I110" s="2" t="str">
        <f t="shared" si="25"/>
        <v/>
      </c>
      <c r="J110" s="2" t="str">
        <f t="shared" si="26"/>
        <v/>
      </c>
      <c r="K110" s="2" t="str">
        <f t="shared" si="27"/>
        <v/>
      </c>
      <c r="L110" s="2" t="str">
        <f t="shared" si="28"/>
        <v/>
      </c>
      <c r="M110" s="2" t="str">
        <f t="shared" si="29"/>
        <v/>
      </c>
      <c r="N110" s="2" t="str">
        <f t="shared" si="30"/>
        <v/>
      </c>
      <c r="O110" t="str">
        <f t="shared" si="31"/>
        <v/>
      </c>
      <c r="P110" t="str">
        <f t="shared" si="32"/>
        <v/>
      </c>
    </row>
    <row r="111" spans="2:16" x14ac:dyDescent="0.25">
      <c r="B111" s="73"/>
      <c r="C111" s="92"/>
      <c r="D111" s="92"/>
      <c r="E111" s="92"/>
      <c r="F111" s="92"/>
      <c r="G111" s="98" t="str">
        <f t="shared" si="33"/>
        <v/>
      </c>
      <c r="I111" s="2" t="str">
        <f t="shared" ref="I111:I142" si="34">IF($E111="","",IF($E111&gt;=$L$2,$D111&amp;", ",""))</f>
        <v/>
      </c>
      <c r="J111" s="2" t="str">
        <f t="shared" ref="J111:J142" si="35">IF(E111&gt;=$L$2,"",IF(E111&gt;=$L$3,($D111&amp;", "),""))</f>
        <v/>
      </c>
      <c r="K111" s="2" t="str">
        <f t="shared" ref="K111:K142" si="36">IF(E111&gt;=$L$3,"",IF(E111&gt;=$L$4,($D111&amp;", "),""))</f>
        <v/>
      </c>
      <c r="L111" s="2" t="str">
        <f t="shared" ref="L111:L142" si="37">IF($E111="","",IF($E111&lt;$L$4,$D111&amp;", ",""))</f>
        <v/>
      </c>
      <c r="M111" s="2" t="str">
        <f t="shared" ref="M111:M142" si="38">IF($F111="","",IF($F111&gt;=$L$2,$D111&amp;", ",""))</f>
        <v/>
      </c>
      <c r="N111" s="2" t="str">
        <f t="shared" ref="N111:N142" si="39">IF(F111&gt;=$L$2,"",IF(F111&gt;=$L$3,($D111&amp;", "),""))</f>
        <v/>
      </c>
      <c r="O111" t="str">
        <f t="shared" ref="O111:O142" si="40">IF(F111&gt;=$L$3,"",IF(F111&gt;=$L$4,($D111&amp;", "),""))</f>
        <v/>
      </c>
      <c r="P111" t="str">
        <f t="shared" ref="P111:P142" si="41">IF($F111="","",IF($F111&lt;$L$4,$D111&amp;", ",""))</f>
        <v/>
      </c>
    </row>
    <row r="112" spans="2:16" x14ac:dyDescent="0.25">
      <c r="B112" s="73"/>
      <c r="C112" s="92"/>
      <c r="D112" s="92"/>
      <c r="E112" s="92"/>
      <c r="F112" s="92"/>
      <c r="G112" s="98" t="str">
        <f t="shared" si="33"/>
        <v/>
      </c>
      <c r="I112" s="2" t="str">
        <f t="shared" si="34"/>
        <v/>
      </c>
      <c r="J112" s="2" t="str">
        <f t="shared" si="35"/>
        <v/>
      </c>
      <c r="K112" s="2" t="str">
        <f t="shared" si="36"/>
        <v/>
      </c>
      <c r="L112" s="2" t="str">
        <f t="shared" si="37"/>
        <v/>
      </c>
      <c r="M112" s="2" t="str">
        <f t="shared" si="38"/>
        <v/>
      </c>
      <c r="N112" s="2" t="str">
        <f t="shared" si="39"/>
        <v/>
      </c>
      <c r="O112" t="str">
        <f t="shared" si="40"/>
        <v/>
      </c>
      <c r="P112" t="str">
        <f t="shared" si="41"/>
        <v/>
      </c>
    </row>
    <row r="113" spans="2:16" x14ac:dyDescent="0.25">
      <c r="B113" s="73"/>
      <c r="C113" s="92"/>
      <c r="D113" s="92"/>
      <c r="E113" s="92"/>
      <c r="F113" s="92"/>
      <c r="G113" s="98" t="str">
        <f t="shared" si="33"/>
        <v/>
      </c>
      <c r="I113" s="2" t="str">
        <f t="shared" si="34"/>
        <v/>
      </c>
      <c r="J113" s="2" t="str">
        <f t="shared" si="35"/>
        <v/>
      </c>
      <c r="K113" s="2" t="str">
        <f t="shared" si="36"/>
        <v/>
      </c>
      <c r="L113" s="2" t="str">
        <f t="shared" si="37"/>
        <v/>
      </c>
      <c r="M113" s="2" t="str">
        <f t="shared" si="38"/>
        <v/>
      </c>
      <c r="N113" s="2" t="str">
        <f t="shared" si="39"/>
        <v/>
      </c>
      <c r="O113" t="str">
        <f t="shared" si="40"/>
        <v/>
      </c>
      <c r="P113" t="str">
        <f t="shared" si="41"/>
        <v/>
      </c>
    </row>
    <row r="114" spans="2:16" x14ac:dyDescent="0.25">
      <c r="B114" s="73"/>
      <c r="C114" s="92"/>
      <c r="D114" s="92"/>
      <c r="E114" s="92"/>
      <c r="F114" s="92"/>
      <c r="G114" s="98" t="str">
        <f t="shared" si="33"/>
        <v/>
      </c>
      <c r="I114" s="2" t="str">
        <f t="shared" si="34"/>
        <v/>
      </c>
      <c r="J114" s="2" t="str">
        <f t="shared" si="35"/>
        <v/>
      </c>
      <c r="K114" s="2" t="str">
        <f t="shared" si="36"/>
        <v/>
      </c>
      <c r="L114" s="2" t="str">
        <f t="shared" si="37"/>
        <v/>
      </c>
      <c r="M114" s="2" t="str">
        <f t="shared" si="38"/>
        <v/>
      </c>
      <c r="N114" s="2" t="str">
        <f t="shared" si="39"/>
        <v/>
      </c>
      <c r="O114" t="str">
        <f t="shared" si="40"/>
        <v/>
      </c>
      <c r="P114" t="str">
        <f t="shared" si="41"/>
        <v/>
      </c>
    </row>
    <row r="115" spans="2:16" x14ac:dyDescent="0.25">
      <c r="B115" s="73"/>
      <c r="C115" s="92"/>
      <c r="D115" s="92"/>
      <c r="E115" s="92"/>
      <c r="F115" s="92"/>
      <c r="G115" s="98" t="str">
        <f t="shared" si="33"/>
        <v/>
      </c>
      <c r="I115" s="2" t="str">
        <f t="shared" si="34"/>
        <v/>
      </c>
      <c r="J115" s="2" t="str">
        <f t="shared" si="35"/>
        <v/>
      </c>
      <c r="K115" s="2" t="str">
        <f t="shared" si="36"/>
        <v/>
      </c>
      <c r="L115" s="2" t="str">
        <f t="shared" si="37"/>
        <v/>
      </c>
      <c r="M115" s="2" t="str">
        <f t="shared" si="38"/>
        <v/>
      </c>
      <c r="N115" s="2" t="str">
        <f t="shared" si="39"/>
        <v/>
      </c>
      <c r="O115" t="str">
        <f t="shared" si="40"/>
        <v/>
      </c>
      <c r="P115" t="str">
        <f t="shared" si="41"/>
        <v/>
      </c>
    </row>
    <row r="116" spans="2:16" x14ac:dyDescent="0.25">
      <c r="B116" s="73"/>
      <c r="C116" s="92"/>
      <c r="D116" s="92"/>
      <c r="E116" s="92"/>
      <c r="F116" s="92"/>
      <c r="G116" s="98" t="str">
        <f t="shared" si="33"/>
        <v/>
      </c>
      <c r="I116" s="2" t="str">
        <f t="shared" si="34"/>
        <v/>
      </c>
      <c r="J116" s="2" t="str">
        <f t="shared" si="35"/>
        <v/>
      </c>
      <c r="K116" s="2" t="str">
        <f t="shared" si="36"/>
        <v/>
      </c>
      <c r="L116" s="2" t="str">
        <f t="shared" si="37"/>
        <v/>
      </c>
      <c r="M116" s="2" t="str">
        <f t="shared" si="38"/>
        <v/>
      </c>
      <c r="N116" s="2" t="str">
        <f t="shared" si="39"/>
        <v/>
      </c>
      <c r="O116" t="str">
        <f t="shared" si="40"/>
        <v/>
      </c>
      <c r="P116" t="str">
        <f t="shared" si="41"/>
        <v/>
      </c>
    </row>
    <row r="117" spans="2:16" x14ac:dyDescent="0.25">
      <c r="B117" s="73"/>
      <c r="C117" s="92"/>
      <c r="D117" s="92"/>
      <c r="E117" s="92"/>
      <c r="F117" s="92"/>
      <c r="G117" s="98" t="str">
        <f t="shared" si="33"/>
        <v/>
      </c>
      <c r="I117" s="2" t="str">
        <f t="shared" si="34"/>
        <v/>
      </c>
      <c r="J117" s="2" t="str">
        <f t="shared" si="35"/>
        <v/>
      </c>
      <c r="K117" s="2" t="str">
        <f t="shared" si="36"/>
        <v/>
      </c>
      <c r="L117" s="2" t="str">
        <f t="shared" si="37"/>
        <v/>
      </c>
      <c r="M117" s="2" t="str">
        <f t="shared" si="38"/>
        <v/>
      </c>
      <c r="N117" s="2" t="str">
        <f t="shared" si="39"/>
        <v/>
      </c>
      <c r="O117" t="str">
        <f t="shared" si="40"/>
        <v/>
      </c>
      <c r="P117" t="str">
        <f t="shared" si="41"/>
        <v/>
      </c>
    </row>
    <row r="118" spans="2:16" x14ac:dyDescent="0.25">
      <c r="B118" s="73"/>
      <c r="C118" s="92"/>
      <c r="D118" s="92"/>
      <c r="E118" s="92"/>
      <c r="F118" s="92"/>
      <c r="G118" s="98" t="str">
        <f t="shared" si="33"/>
        <v/>
      </c>
      <c r="I118" s="2" t="str">
        <f t="shared" si="34"/>
        <v/>
      </c>
      <c r="J118" s="2" t="str">
        <f t="shared" si="35"/>
        <v/>
      </c>
      <c r="K118" s="2" t="str">
        <f t="shared" si="36"/>
        <v/>
      </c>
      <c r="L118" s="2" t="str">
        <f t="shared" si="37"/>
        <v/>
      </c>
      <c r="M118" s="2" t="str">
        <f t="shared" si="38"/>
        <v/>
      </c>
      <c r="N118" s="2" t="str">
        <f t="shared" si="39"/>
        <v/>
      </c>
      <c r="O118" t="str">
        <f t="shared" si="40"/>
        <v/>
      </c>
      <c r="P118" t="str">
        <f t="shared" si="41"/>
        <v/>
      </c>
    </row>
    <row r="119" spans="2:16" x14ac:dyDescent="0.25">
      <c r="B119" s="73"/>
      <c r="C119" s="92"/>
      <c r="D119" s="92"/>
      <c r="E119" s="92"/>
      <c r="F119" s="92"/>
      <c r="G119" s="98" t="str">
        <f t="shared" si="33"/>
        <v/>
      </c>
      <c r="I119" s="2" t="str">
        <f t="shared" si="34"/>
        <v/>
      </c>
      <c r="J119" s="2" t="str">
        <f t="shared" si="35"/>
        <v/>
      </c>
      <c r="K119" s="2" t="str">
        <f t="shared" si="36"/>
        <v/>
      </c>
      <c r="L119" s="2" t="str">
        <f t="shared" si="37"/>
        <v/>
      </c>
      <c r="M119" s="2" t="str">
        <f t="shared" si="38"/>
        <v/>
      </c>
      <c r="N119" s="2" t="str">
        <f t="shared" si="39"/>
        <v/>
      </c>
      <c r="O119" t="str">
        <f t="shared" si="40"/>
        <v/>
      </c>
      <c r="P119" t="str">
        <f t="shared" si="41"/>
        <v/>
      </c>
    </row>
    <row r="120" spans="2:16" x14ac:dyDescent="0.25">
      <c r="B120" s="73"/>
      <c r="C120" s="92"/>
      <c r="D120" s="92"/>
      <c r="E120" s="92"/>
      <c r="F120" s="92"/>
      <c r="G120" s="98" t="str">
        <f t="shared" si="33"/>
        <v/>
      </c>
      <c r="I120" s="2" t="str">
        <f t="shared" si="34"/>
        <v/>
      </c>
      <c r="J120" s="2" t="str">
        <f t="shared" si="35"/>
        <v/>
      </c>
      <c r="K120" s="2" t="str">
        <f t="shared" si="36"/>
        <v/>
      </c>
      <c r="L120" s="2" t="str">
        <f t="shared" si="37"/>
        <v/>
      </c>
      <c r="M120" s="2" t="str">
        <f t="shared" si="38"/>
        <v/>
      </c>
      <c r="N120" s="2" t="str">
        <f t="shared" si="39"/>
        <v/>
      </c>
      <c r="O120" t="str">
        <f t="shared" si="40"/>
        <v/>
      </c>
      <c r="P120" t="str">
        <f t="shared" si="41"/>
        <v/>
      </c>
    </row>
    <row r="121" spans="2:16" x14ac:dyDescent="0.25">
      <c r="B121" s="73"/>
      <c r="C121" s="92"/>
      <c r="D121" s="92"/>
      <c r="E121" s="92"/>
      <c r="F121" s="92"/>
      <c r="G121" s="98" t="str">
        <f t="shared" si="33"/>
        <v/>
      </c>
      <c r="I121" s="2" t="str">
        <f t="shared" si="34"/>
        <v/>
      </c>
      <c r="J121" s="2" t="str">
        <f t="shared" si="35"/>
        <v/>
      </c>
      <c r="K121" s="2" t="str">
        <f t="shared" si="36"/>
        <v/>
      </c>
      <c r="L121" s="2" t="str">
        <f t="shared" si="37"/>
        <v/>
      </c>
      <c r="M121" s="2" t="str">
        <f t="shared" si="38"/>
        <v/>
      </c>
      <c r="N121" s="2" t="str">
        <f t="shared" si="39"/>
        <v/>
      </c>
      <c r="O121" t="str">
        <f t="shared" si="40"/>
        <v/>
      </c>
      <c r="P121" t="str">
        <f t="shared" si="41"/>
        <v/>
      </c>
    </row>
    <row r="122" spans="2:16" x14ac:dyDescent="0.25">
      <c r="B122" s="73"/>
      <c r="C122" s="92"/>
      <c r="D122" s="92"/>
      <c r="E122" s="92"/>
      <c r="F122" s="92"/>
      <c r="G122" s="98" t="str">
        <f t="shared" si="33"/>
        <v/>
      </c>
      <c r="I122" s="2" t="str">
        <f t="shared" si="34"/>
        <v/>
      </c>
      <c r="J122" s="2" t="str">
        <f t="shared" si="35"/>
        <v/>
      </c>
      <c r="K122" s="2" t="str">
        <f t="shared" si="36"/>
        <v/>
      </c>
      <c r="L122" s="2" t="str">
        <f t="shared" si="37"/>
        <v/>
      </c>
      <c r="M122" s="2" t="str">
        <f t="shared" si="38"/>
        <v/>
      </c>
      <c r="N122" s="2" t="str">
        <f t="shared" si="39"/>
        <v/>
      </c>
      <c r="O122" t="str">
        <f t="shared" si="40"/>
        <v/>
      </c>
      <c r="P122" t="str">
        <f t="shared" si="41"/>
        <v/>
      </c>
    </row>
    <row r="123" spans="2:16" x14ac:dyDescent="0.25">
      <c r="B123" s="73"/>
      <c r="C123" s="92"/>
      <c r="D123" s="92"/>
      <c r="E123" s="92"/>
      <c r="F123" s="92"/>
      <c r="G123" s="98" t="str">
        <f t="shared" si="33"/>
        <v/>
      </c>
      <c r="I123" s="2" t="str">
        <f t="shared" si="34"/>
        <v/>
      </c>
      <c r="J123" s="2" t="str">
        <f t="shared" si="35"/>
        <v/>
      </c>
      <c r="K123" s="2" t="str">
        <f t="shared" si="36"/>
        <v/>
      </c>
      <c r="L123" s="2" t="str">
        <f t="shared" si="37"/>
        <v/>
      </c>
      <c r="M123" s="2" t="str">
        <f t="shared" si="38"/>
        <v/>
      </c>
      <c r="N123" s="2" t="str">
        <f t="shared" si="39"/>
        <v/>
      </c>
      <c r="O123" t="str">
        <f t="shared" si="40"/>
        <v/>
      </c>
      <c r="P123" t="str">
        <f t="shared" si="41"/>
        <v/>
      </c>
    </row>
    <row r="124" spans="2:16" x14ac:dyDescent="0.25">
      <c r="B124" s="73"/>
      <c r="C124" s="92"/>
      <c r="D124" s="92"/>
      <c r="E124" s="92"/>
      <c r="F124" s="92"/>
      <c r="G124" s="98" t="str">
        <f t="shared" si="33"/>
        <v/>
      </c>
      <c r="I124" s="2" t="str">
        <f t="shared" si="34"/>
        <v/>
      </c>
      <c r="J124" s="2" t="str">
        <f t="shared" si="35"/>
        <v/>
      </c>
      <c r="K124" s="2" t="str">
        <f t="shared" si="36"/>
        <v/>
      </c>
      <c r="L124" s="2" t="str">
        <f t="shared" si="37"/>
        <v/>
      </c>
      <c r="M124" s="2" t="str">
        <f t="shared" si="38"/>
        <v/>
      </c>
      <c r="N124" s="2" t="str">
        <f t="shared" si="39"/>
        <v/>
      </c>
      <c r="O124" t="str">
        <f t="shared" si="40"/>
        <v/>
      </c>
      <c r="P124" t="str">
        <f t="shared" si="41"/>
        <v/>
      </c>
    </row>
    <row r="125" spans="2:16" x14ac:dyDescent="0.25">
      <c r="B125" s="73"/>
      <c r="C125" s="92"/>
      <c r="D125" s="92"/>
      <c r="E125" s="92"/>
      <c r="F125" s="92"/>
      <c r="G125" s="98" t="str">
        <f t="shared" si="33"/>
        <v/>
      </c>
      <c r="I125" s="2" t="str">
        <f t="shared" si="34"/>
        <v/>
      </c>
      <c r="J125" s="2" t="str">
        <f t="shared" si="35"/>
        <v/>
      </c>
      <c r="K125" s="2" t="str">
        <f t="shared" si="36"/>
        <v/>
      </c>
      <c r="L125" s="2" t="str">
        <f t="shared" si="37"/>
        <v/>
      </c>
      <c r="M125" s="2" t="str">
        <f t="shared" si="38"/>
        <v/>
      </c>
      <c r="N125" s="2" t="str">
        <f t="shared" si="39"/>
        <v/>
      </c>
      <c r="O125" t="str">
        <f t="shared" si="40"/>
        <v/>
      </c>
      <c r="P125" t="str">
        <f t="shared" si="41"/>
        <v/>
      </c>
    </row>
    <row r="126" spans="2:16" x14ac:dyDescent="0.25">
      <c r="B126" s="73"/>
      <c r="C126" s="92"/>
      <c r="D126" s="92"/>
      <c r="E126" s="92"/>
      <c r="F126" s="92"/>
      <c r="G126" s="98" t="str">
        <f t="shared" si="33"/>
        <v/>
      </c>
      <c r="I126" s="2" t="str">
        <f t="shared" si="34"/>
        <v/>
      </c>
      <c r="J126" s="2" t="str">
        <f t="shared" si="35"/>
        <v/>
      </c>
      <c r="K126" s="2" t="str">
        <f t="shared" si="36"/>
        <v/>
      </c>
      <c r="L126" s="2" t="str">
        <f t="shared" si="37"/>
        <v/>
      </c>
      <c r="M126" s="2" t="str">
        <f t="shared" si="38"/>
        <v/>
      </c>
      <c r="N126" s="2" t="str">
        <f t="shared" si="39"/>
        <v/>
      </c>
      <c r="O126" t="str">
        <f t="shared" si="40"/>
        <v/>
      </c>
      <c r="P126" t="str">
        <f t="shared" si="41"/>
        <v/>
      </c>
    </row>
    <row r="127" spans="2:16" x14ac:dyDescent="0.25">
      <c r="B127" s="73"/>
      <c r="C127" s="92"/>
      <c r="D127" s="92"/>
      <c r="E127" s="92"/>
      <c r="F127" s="92"/>
      <c r="G127" s="98" t="str">
        <f t="shared" si="33"/>
        <v/>
      </c>
      <c r="I127" s="2" t="str">
        <f t="shared" si="34"/>
        <v/>
      </c>
      <c r="J127" s="2" t="str">
        <f t="shared" si="35"/>
        <v/>
      </c>
      <c r="K127" s="2" t="str">
        <f t="shared" si="36"/>
        <v/>
      </c>
      <c r="L127" s="2" t="str">
        <f t="shared" si="37"/>
        <v/>
      </c>
      <c r="M127" s="2" t="str">
        <f t="shared" si="38"/>
        <v/>
      </c>
      <c r="N127" s="2" t="str">
        <f t="shared" si="39"/>
        <v/>
      </c>
      <c r="O127" t="str">
        <f t="shared" si="40"/>
        <v/>
      </c>
      <c r="P127" t="str">
        <f t="shared" si="41"/>
        <v/>
      </c>
    </row>
    <row r="128" spans="2:16" x14ac:dyDescent="0.25">
      <c r="B128" s="73"/>
      <c r="C128" s="92"/>
      <c r="D128" s="92"/>
      <c r="E128" s="92"/>
      <c r="F128" s="92"/>
      <c r="G128" s="98" t="str">
        <f t="shared" si="33"/>
        <v/>
      </c>
      <c r="I128" s="2" t="str">
        <f t="shared" si="34"/>
        <v/>
      </c>
      <c r="J128" s="2" t="str">
        <f t="shared" si="35"/>
        <v/>
      </c>
      <c r="K128" s="2" t="str">
        <f t="shared" si="36"/>
        <v/>
      </c>
      <c r="L128" s="2" t="str">
        <f t="shared" si="37"/>
        <v/>
      </c>
      <c r="M128" s="2" t="str">
        <f t="shared" si="38"/>
        <v/>
      </c>
      <c r="N128" s="2" t="str">
        <f t="shared" si="39"/>
        <v/>
      </c>
      <c r="O128" t="str">
        <f t="shared" si="40"/>
        <v/>
      </c>
      <c r="P128" t="str">
        <f t="shared" si="41"/>
        <v/>
      </c>
    </row>
    <row r="129" spans="2:16" x14ac:dyDescent="0.25">
      <c r="B129" s="73"/>
      <c r="C129" s="92"/>
      <c r="D129" s="92"/>
      <c r="E129" s="92"/>
      <c r="F129" s="92"/>
      <c r="G129" s="98" t="str">
        <f t="shared" si="33"/>
        <v/>
      </c>
      <c r="I129" s="2" t="str">
        <f t="shared" si="34"/>
        <v/>
      </c>
      <c r="J129" s="2" t="str">
        <f t="shared" si="35"/>
        <v/>
      </c>
      <c r="K129" s="2" t="str">
        <f t="shared" si="36"/>
        <v/>
      </c>
      <c r="L129" s="2" t="str">
        <f t="shared" si="37"/>
        <v/>
      </c>
      <c r="M129" s="2" t="str">
        <f t="shared" si="38"/>
        <v/>
      </c>
      <c r="N129" s="2" t="str">
        <f t="shared" si="39"/>
        <v/>
      </c>
      <c r="O129" t="str">
        <f t="shared" si="40"/>
        <v/>
      </c>
      <c r="P129" t="str">
        <f t="shared" si="41"/>
        <v/>
      </c>
    </row>
    <row r="130" spans="2:16" x14ac:dyDescent="0.25">
      <c r="B130" s="73"/>
      <c r="C130" s="92"/>
      <c r="D130" s="92"/>
      <c r="E130" s="92"/>
      <c r="F130" s="92"/>
      <c r="G130" s="98" t="str">
        <f t="shared" si="33"/>
        <v/>
      </c>
      <c r="I130" s="2" t="str">
        <f t="shared" si="34"/>
        <v/>
      </c>
      <c r="J130" s="2" t="str">
        <f t="shared" si="35"/>
        <v/>
      </c>
      <c r="K130" s="2" t="str">
        <f t="shared" si="36"/>
        <v/>
      </c>
      <c r="L130" s="2" t="str">
        <f t="shared" si="37"/>
        <v/>
      </c>
      <c r="M130" s="2" t="str">
        <f t="shared" si="38"/>
        <v/>
      </c>
      <c r="N130" s="2" t="str">
        <f t="shared" si="39"/>
        <v/>
      </c>
      <c r="O130" t="str">
        <f t="shared" si="40"/>
        <v/>
      </c>
      <c r="P130" t="str">
        <f t="shared" si="41"/>
        <v/>
      </c>
    </row>
    <row r="131" spans="2:16" x14ac:dyDescent="0.25">
      <c r="B131" s="73"/>
      <c r="C131" s="92"/>
      <c r="D131" s="92"/>
      <c r="E131" s="92"/>
      <c r="F131" s="92"/>
      <c r="G131" s="98" t="str">
        <f t="shared" si="33"/>
        <v/>
      </c>
      <c r="I131" s="2" t="str">
        <f t="shared" si="34"/>
        <v/>
      </c>
      <c r="J131" s="2" t="str">
        <f t="shared" si="35"/>
        <v/>
      </c>
      <c r="K131" s="2" t="str">
        <f t="shared" si="36"/>
        <v/>
      </c>
      <c r="L131" s="2" t="str">
        <f t="shared" si="37"/>
        <v/>
      </c>
      <c r="M131" s="2" t="str">
        <f t="shared" si="38"/>
        <v/>
      </c>
      <c r="N131" s="2" t="str">
        <f t="shared" si="39"/>
        <v/>
      </c>
      <c r="O131" t="str">
        <f t="shared" si="40"/>
        <v/>
      </c>
      <c r="P131" t="str">
        <f t="shared" si="41"/>
        <v/>
      </c>
    </row>
    <row r="132" spans="2:16" x14ac:dyDescent="0.25">
      <c r="B132" s="73"/>
      <c r="C132" s="92"/>
      <c r="D132" s="92"/>
      <c r="E132" s="92"/>
      <c r="F132" s="92"/>
      <c r="G132" s="98" t="str">
        <f t="shared" si="33"/>
        <v/>
      </c>
      <c r="I132" s="2" t="str">
        <f t="shared" si="34"/>
        <v/>
      </c>
      <c r="J132" s="2" t="str">
        <f t="shared" si="35"/>
        <v/>
      </c>
      <c r="K132" s="2" t="str">
        <f t="shared" si="36"/>
        <v/>
      </c>
      <c r="L132" s="2" t="str">
        <f t="shared" si="37"/>
        <v/>
      </c>
      <c r="M132" s="2" t="str">
        <f t="shared" si="38"/>
        <v/>
      </c>
      <c r="N132" s="2" t="str">
        <f t="shared" si="39"/>
        <v/>
      </c>
      <c r="O132" t="str">
        <f t="shared" si="40"/>
        <v/>
      </c>
      <c r="P132" t="str">
        <f t="shared" si="41"/>
        <v/>
      </c>
    </row>
    <row r="133" spans="2:16" x14ac:dyDescent="0.25">
      <c r="B133" s="73"/>
      <c r="C133" s="92"/>
      <c r="D133" s="92"/>
      <c r="E133" s="92"/>
      <c r="F133" s="92"/>
      <c r="G133" s="98" t="str">
        <f t="shared" si="33"/>
        <v/>
      </c>
      <c r="I133" s="2" t="str">
        <f t="shared" si="34"/>
        <v/>
      </c>
      <c r="J133" s="2" t="str">
        <f t="shared" si="35"/>
        <v/>
      </c>
      <c r="K133" s="2" t="str">
        <f t="shared" si="36"/>
        <v/>
      </c>
      <c r="L133" s="2" t="str">
        <f t="shared" si="37"/>
        <v/>
      </c>
      <c r="M133" s="2" t="str">
        <f t="shared" si="38"/>
        <v/>
      </c>
      <c r="N133" s="2" t="str">
        <f t="shared" si="39"/>
        <v/>
      </c>
      <c r="O133" t="str">
        <f t="shared" si="40"/>
        <v/>
      </c>
      <c r="P133" t="str">
        <f t="shared" si="41"/>
        <v/>
      </c>
    </row>
    <row r="134" spans="2:16" x14ac:dyDescent="0.25">
      <c r="B134" s="73"/>
      <c r="C134" s="92"/>
      <c r="D134" s="92"/>
      <c r="E134" s="92"/>
      <c r="F134" s="92"/>
      <c r="G134" s="98" t="str">
        <f t="shared" si="33"/>
        <v/>
      </c>
      <c r="I134" s="2" t="str">
        <f t="shared" si="34"/>
        <v/>
      </c>
      <c r="J134" s="2" t="str">
        <f t="shared" si="35"/>
        <v/>
      </c>
      <c r="K134" s="2" t="str">
        <f t="shared" si="36"/>
        <v/>
      </c>
      <c r="L134" s="2" t="str">
        <f t="shared" si="37"/>
        <v/>
      </c>
      <c r="M134" s="2" t="str">
        <f t="shared" si="38"/>
        <v/>
      </c>
      <c r="N134" s="2" t="str">
        <f t="shared" si="39"/>
        <v/>
      </c>
      <c r="O134" t="str">
        <f t="shared" si="40"/>
        <v/>
      </c>
      <c r="P134" t="str">
        <f t="shared" si="41"/>
        <v/>
      </c>
    </row>
    <row r="135" spans="2:16" x14ac:dyDescent="0.25">
      <c r="B135" s="73"/>
      <c r="C135" s="92"/>
      <c r="D135" s="92"/>
      <c r="E135" s="92"/>
      <c r="F135" s="92"/>
      <c r="G135" s="98" t="str">
        <f t="shared" si="33"/>
        <v/>
      </c>
      <c r="I135" s="2" t="str">
        <f t="shared" si="34"/>
        <v/>
      </c>
      <c r="J135" s="2" t="str">
        <f t="shared" si="35"/>
        <v/>
      </c>
      <c r="K135" s="2" t="str">
        <f t="shared" si="36"/>
        <v/>
      </c>
      <c r="L135" s="2" t="str">
        <f t="shared" si="37"/>
        <v/>
      </c>
      <c r="M135" s="2" t="str">
        <f t="shared" si="38"/>
        <v/>
      </c>
      <c r="N135" s="2" t="str">
        <f t="shared" si="39"/>
        <v/>
      </c>
      <c r="O135" t="str">
        <f t="shared" si="40"/>
        <v/>
      </c>
      <c r="P135" t="str">
        <f t="shared" si="41"/>
        <v/>
      </c>
    </row>
    <row r="136" spans="2:16" x14ac:dyDescent="0.25">
      <c r="B136" s="73"/>
      <c r="C136" s="92"/>
      <c r="D136" s="92"/>
      <c r="E136" s="92"/>
      <c r="F136" s="92"/>
      <c r="G136" s="98" t="str">
        <f t="shared" si="33"/>
        <v/>
      </c>
      <c r="I136" s="2" t="str">
        <f t="shared" si="34"/>
        <v/>
      </c>
      <c r="J136" s="2" t="str">
        <f t="shared" si="35"/>
        <v/>
      </c>
      <c r="K136" s="2" t="str">
        <f t="shared" si="36"/>
        <v/>
      </c>
      <c r="L136" s="2" t="str">
        <f t="shared" si="37"/>
        <v/>
      </c>
      <c r="M136" s="2" t="str">
        <f t="shared" si="38"/>
        <v/>
      </c>
      <c r="N136" s="2" t="str">
        <f t="shared" si="39"/>
        <v/>
      </c>
      <c r="O136" t="str">
        <f t="shared" si="40"/>
        <v/>
      </c>
      <c r="P136" t="str">
        <f t="shared" si="41"/>
        <v/>
      </c>
    </row>
    <row r="137" spans="2:16" x14ac:dyDescent="0.25">
      <c r="B137" s="73"/>
      <c r="C137" s="92"/>
      <c r="D137" s="92"/>
      <c r="E137" s="92"/>
      <c r="F137" s="92"/>
      <c r="G137" s="98" t="str">
        <f t="shared" si="33"/>
        <v/>
      </c>
      <c r="I137" s="2" t="str">
        <f t="shared" si="34"/>
        <v/>
      </c>
      <c r="J137" s="2" t="str">
        <f t="shared" si="35"/>
        <v/>
      </c>
      <c r="K137" s="2" t="str">
        <f t="shared" si="36"/>
        <v/>
      </c>
      <c r="L137" s="2" t="str">
        <f t="shared" si="37"/>
        <v/>
      </c>
      <c r="M137" s="2" t="str">
        <f t="shared" si="38"/>
        <v/>
      </c>
      <c r="N137" s="2" t="str">
        <f t="shared" si="39"/>
        <v/>
      </c>
      <c r="O137" t="str">
        <f t="shared" si="40"/>
        <v/>
      </c>
      <c r="P137" t="str">
        <f t="shared" si="41"/>
        <v/>
      </c>
    </row>
    <row r="138" spans="2:16" x14ac:dyDescent="0.25">
      <c r="B138" s="73"/>
      <c r="C138" s="92"/>
      <c r="D138" s="92"/>
      <c r="E138" s="92"/>
      <c r="F138" s="92"/>
      <c r="G138" s="98" t="str">
        <f t="shared" si="33"/>
        <v/>
      </c>
      <c r="I138" s="2" t="str">
        <f t="shared" si="34"/>
        <v/>
      </c>
      <c r="J138" s="2" t="str">
        <f t="shared" si="35"/>
        <v/>
      </c>
      <c r="K138" s="2" t="str">
        <f t="shared" si="36"/>
        <v/>
      </c>
      <c r="L138" s="2" t="str">
        <f t="shared" si="37"/>
        <v/>
      </c>
      <c r="M138" s="2" t="str">
        <f t="shared" si="38"/>
        <v/>
      </c>
      <c r="N138" s="2" t="str">
        <f t="shared" si="39"/>
        <v/>
      </c>
      <c r="O138" t="str">
        <f t="shared" si="40"/>
        <v/>
      </c>
      <c r="P138" t="str">
        <f t="shared" si="41"/>
        <v/>
      </c>
    </row>
    <row r="139" spans="2:16" x14ac:dyDescent="0.25">
      <c r="B139" s="73"/>
      <c r="C139" s="92"/>
      <c r="D139" s="92"/>
      <c r="E139" s="92"/>
      <c r="F139" s="92"/>
      <c r="G139" s="98" t="str">
        <f t="shared" si="33"/>
        <v/>
      </c>
      <c r="I139" s="2" t="str">
        <f t="shared" si="34"/>
        <v/>
      </c>
      <c r="J139" s="2" t="str">
        <f t="shared" si="35"/>
        <v/>
      </c>
      <c r="K139" s="2" t="str">
        <f t="shared" si="36"/>
        <v/>
      </c>
      <c r="L139" s="2" t="str">
        <f t="shared" si="37"/>
        <v/>
      </c>
      <c r="M139" s="2" t="str">
        <f t="shared" si="38"/>
        <v/>
      </c>
      <c r="N139" s="2" t="str">
        <f t="shared" si="39"/>
        <v/>
      </c>
      <c r="O139" t="str">
        <f t="shared" si="40"/>
        <v/>
      </c>
      <c r="P139" t="str">
        <f t="shared" si="41"/>
        <v/>
      </c>
    </row>
    <row r="140" spans="2:16" x14ac:dyDescent="0.25">
      <c r="B140" s="73"/>
      <c r="C140" s="92"/>
      <c r="D140" s="92"/>
      <c r="E140" s="92"/>
      <c r="F140" s="92"/>
      <c r="G140" s="98" t="str">
        <f t="shared" si="33"/>
        <v/>
      </c>
      <c r="I140" s="2" t="str">
        <f t="shared" si="34"/>
        <v/>
      </c>
      <c r="J140" s="2" t="str">
        <f t="shared" si="35"/>
        <v/>
      </c>
      <c r="K140" s="2" t="str">
        <f t="shared" si="36"/>
        <v/>
      </c>
      <c r="L140" s="2" t="str">
        <f t="shared" si="37"/>
        <v/>
      </c>
      <c r="M140" s="2" t="str">
        <f t="shared" si="38"/>
        <v/>
      </c>
      <c r="N140" s="2" t="str">
        <f t="shared" si="39"/>
        <v/>
      </c>
      <c r="O140" t="str">
        <f t="shared" si="40"/>
        <v/>
      </c>
      <c r="P140" t="str">
        <f t="shared" si="41"/>
        <v/>
      </c>
    </row>
    <row r="141" spans="2:16" x14ac:dyDescent="0.25">
      <c r="B141" s="73"/>
      <c r="C141" s="92"/>
      <c r="D141" s="92"/>
      <c r="E141" s="92"/>
      <c r="F141" s="92"/>
      <c r="G141" s="98" t="str">
        <f t="shared" si="33"/>
        <v/>
      </c>
      <c r="I141" s="2" t="str">
        <f t="shared" si="34"/>
        <v/>
      </c>
      <c r="J141" s="2" t="str">
        <f t="shared" si="35"/>
        <v/>
      </c>
      <c r="K141" s="2" t="str">
        <f t="shared" si="36"/>
        <v/>
      </c>
      <c r="L141" s="2" t="str">
        <f t="shared" si="37"/>
        <v/>
      </c>
      <c r="M141" s="2" t="str">
        <f t="shared" si="38"/>
        <v/>
      </c>
      <c r="N141" s="2" t="str">
        <f t="shared" si="39"/>
        <v/>
      </c>
      <c r="O141" t="str">
        <f t="shared" si="40"/>
        <v/>
      </c>
      <c r="P141" t="str">
        <f t="shared" si="41"/>
        <v/>
      </c>
    </row>
    <row r="142" spans="2:16" x14ac:dyDescent="0.25">
      <c r="B142" s="73"/>
      <c r="C142" s="92"/>
      <c r="D142" s="92"/>
      <c r="E142" s="92"/>
      <c r="F142" s="92"/>
      <c r="G142" s="98" t="str">
        <f t="shared" si="33"/>
        <v/>
      </c>
      <c r="I142" s="2" t="str">
        <f t="shared" si="34"/>
        <v/>
      </c>
      <c r="J142" s="2" t="str">
        <f t="shared" si="35"/>
        <v/>
      </c>
      <c r="K142" s="2" t="str">
        <f t="shared" si="36"/>
        <v/>
      </c>
      <c r="L142" s="2" t="str">
        <f t="shared" si="37"/>
        <v/>
      </c>
      <c r="M142" s="2" t="str">
        <f t="shared" si="38"/>
        <v/>
      </c>
      <c r="N142" s="2" t="str">
        <f t="shared" si="39"/>
        <v/>
      </c>
      <c r="O142" t="str">
        <f t="shared" si="40"/>
        <v/>
      </c>
      <c r="P142" t="str">
        <f t="shared" si="41"/>
        <v/>
      </c>
    </row>
    <row r="143" spans="2:16" x14ac:dyDescent="0.25">
      <c r="B143" s="73"/>
      <c r="C143" s="92"/>
      <c r="D143" s="92"/>
      <c r="E143" s="92"/>
      <c r="F143" s="92"/>
      <c r="G143" s="98" t="str">
        <f t="shared" si="33"/>
        <v/>
      </c>
      <c r="I143" s="2" t="str">
        <f t="shared" ref="I143:I164" si="42">IF($E143="","",IF($E143&gt;=$L$2,$D143&amp;", ",""))</f>
        <v/>
      </c>
      <c r="J143" s="2" t="str">
        <f t="shared" ref="J143:J164" si="43">IF(E143&gt;=$L$2,"",IF(E143&gt;=$L$3,($D143&amp;", "),""))</f>
        <v/>
      </c>
      <c r="K143" s="2" t="str">
        <f t="shared" ref="K143:K164" si="44">IF(E143&gt;=$L$3,"",IF(E143&gt;=$L$4,($D143&amp;", "),""))</f>
        <v/>
      </c>
      <c r="L143" s="2" t="str">
        <f t="shared" ref="L143:L164" si="45">IF($E143="","",IF($E143&lt;$L$4,$D143&amp;", ",""))</f>
        <v/>
      </c>
      <c r="M143" s="2" t="str">
        <f t="shared" ref="M143:M164" si="46">IF($F143="","",IF($F143&gt;=$L$2,$D143&amp;", ",""))</f>
        <v/>
      </c>
      <c r="N143" s="2" t="str">
        <f t="shared" ref="N143:N164" si="47">IF(F143&gt;=$L$2,"",IF(F143&gt;=$L$3,($D143&amp;", "),""))</f>
        <v/>
      </c>
      <c r="O143" t="str">
        <f t="shared" ref="O143:O164" si="48">IF(F143&gt;=$L$3,"",IF(F143&gt;=$L$4,($D143&amp;", "),""))</f>
        <v/>
      </c>
      <c r="P143" t="str">
        <f t="shared" ref="P143:P164" si="49">IF($F143="","",IF($F143&lt;$L$4,$D143&amp;", ",""))</f>
        <v/>
      </c>
    </row>
    <row r="144" spans="2:16" x14ac:dyDescent="0.25">
      <c r="B144" s="73"/>
      <c r="C144" s="92"/>
      <c r="D144" s="92"/>
      <c r="E144" s="92"/>
      <c r="F144" s="92"/>
      <c r="G144" s="98" t="str">
        <f t="shared" ref="G144:G189" si="50">IF(F144="","",F144-E144)</f>
        <v/>
      </c>
      <c r="I144" s="2" t="str">
        <f t="shared" si="42"/>
        <v/>
      </c>
      <c r="J144" s="2" t="str">
        <f t="shared" si="43"/>
        <v/>
      </c>
      <c r="K144" s="2" t="str">
        <f t="shared" si="44"/>
        <v/>
      </c>
      <c r="L144" s="2" t="str">
        <f t="shared" si="45"/>
        <v/>
      </c>
      <c r="M144" s="2" t="str">
        <f t="shared" si="46"/>
        <v/>
      </c>
      <c r="N144" s="2" t="str">
        <f t="shared" si="47"/>
        <v/>
      </c>
      <c r="O144" t="str">
        <f t="shared" si="48"/>
        <v/>
      </c>
      <c r="P144" t="str">
        <f t="shared" si="49"/>
        <v/>
      </c>
    </row>
    <row r="145" spans="2:16" x14ac:dyDescent="0.25">
      <c r="B145" s="73"/>
      <c r="C145" s="92"/>
      <c r="D145" s="92"/>
      <c r="E145" s="92"/>
      <c r="F145" s="92"/>
      <c r="G145" s="98" t="str">
        <f t="shared" si="50"/>
        <v/>
      </c>
      <c r="I145" s="2" t="str">
        <f t="shared" si="42"/>
        <v/>
      </c>
      <c r="J145" s="2" t="str">
        <f t="shared" si="43"/>
        <v/>
      </c>
      <c r="K145" s="2" t="str">
        <f t="shared" si="44"/>
        <v/>
      </c>
      <c r="L145" s="2" t="str">
        <f t="shared" si="45"/>
        <v/>
      </c>
      <c r="M145" s="2" t="str">
        <f t="shared" si="46"/>
        <v/>
      </c>
      <c r="N145" s="2" t="str">
        <f t="shared" si="47"/>
        <v/>
      </c>
      <c r="O145" t="str">
        <f t="shared" si="48"/>
        <v/>
      </c>
      <c r="P145" t="str">
        <f t="shared" si="49"/>
        <v/>
      </c>
    </row>
    <row r="146" spans="2:16" x14ac:dyDescent="0.25">
      <c r="B146" s="73"/>
      <c r="C146" s="92"/>
      <c r="D146" s="92"/>
      <c r="E146" s="92"/>
      <c r="F146" s="92"/>
      <c r="G146" s="98" t="str">
        <f t="shared" si="50"/>
        <v/>
      </c>
      <c r="I146" s="2" t="str">
        <f t="shared" si="42"/>
        <v/>
      </c>
      <c r="J146" s="2" t="str">
        <f t="shared" si="43"/>
        <v/>
      </c>
      <c r="K146" s="2" t="str">
        <f t="shared" si="44"/>
        <v/>
      </c>
      <c r="L146" s="2" t="str">
        <f t="shared" si="45"/>
        <v/>
      </c>
      <c r="M146" s="2" t="str">
        <f t="shared" si="46"/>
        <v/>
      </c>
      <c r="N146" s="2" t="str">
        <f t="shared" si="47"/>
        <v/>
      </c>
      <c r="O146" t="str">
        <f t="shared" si="48"/>
        <v/>
      </c>
      <c r="P146" t="str">
        <f t="shared" si="49"/>
        <v/>
      </c>
    </row>
    <row r="147" spans="2:16" x14ac:dyDescent="0.25">
      <c r="B147" s="73"/>
      <c r="C147" s="92"/>
      <c r="D147" s="92"/>
      <c r="E147" s="92"/>
      <c r="F147" s="92"/>
      <c r="G147" s="98" t="str">
        <f t="shared" si="50"/>
        <v/>
      </c>
      <c r="I147" s="2" t="str">
        <f t="shared" si="42"/>
        <v/>
      </c>
      <c r="J147" s="2" t="str">
        <f t="shared" si="43"/>
        <v/>
      </c>
      <c r="K147" s="2" t="str">
        <f t="shared" si="44"/>
        <v/>
      </c>
      <c r="L147" s="2" t="str">
        <f t="shared" si="45"/>
        <v/>
      </c>
      <c r="M147" s="2" t="str">
        <f t="shared" si="46"/>
        <v/>
      </c>
      <c r="N147" s="2" t="str">
        <f t="shared" si="47"/>
        <v/>
      </c>
      <c r="O147" t="str">
        <f t="shared" si="48"/>
        <v/>
      </c>
      <c r="P147" t="str">
        <f t="shared" si="49"/>
        <v/>
      </c>
    </row>
    <row r="148" spans="2:16" x14ac:dyDescent="0.25">
      <c r="B148" s="73"/>
      <c r="C148" s="92"/>
      <c r="D148" s="92"/>
      <c r="E148" s="92"/>
      <c r="F148" s="92"/>
      <c r="G148" s="98" t="str">
        <f t="shared" si="50"/>
        <v/>
      </c>
      <c r="I148" s="2" t="str">
        <f t="shared" si="42"/>
        <v/>
      </c>
      <c r="J148" s="2" t="str">
        <f t="shared" si="43"/>
        <v/>
      </c>
      <c r="K148" s="2" t="str">
        <f t="shared" si="44"/>
        <v/>
      </c>
      <c r="L148" s="2" t="str">
        <f t="shared" si="45"/>
        <v/>
      </c>
      <c r="M148" s="2" t="str">
        <f t="shared" si="46"/>
        <v/>
      </c>
      <c r="N148" s="2" t="str">
        <f t="shared" si="47"/>
        <v/>
      </c>
      <c r="O148" t="str">
        <f t="shared" si="48"/>
        <v/>
      </c>
      <c r="P148" t="str">
        <f t="shared" si="49"/>
        <v/>
      </c>
    </row>
    <row r="149" spans="2:16" x14ac:dyDescent="0.25">
      <c r="B149" s="73"/>
      <c r="C149" s="92"/>
      <c r="D149" s="92"/>
      <c r="E149" s="92"/>
      <c r="F149" s="92"/>
      <c r="G149" s="98" t="str">
        <f t="shared" si="50"/>
        <v/>
      </c>
      <c r="I149" s="2" t="str">
        <f t="shared" si="42"/>
        <v/>
      </c>
      <c r="J149" s="2" t="str">
        <f t="shared" si="43"/>
        <v/>
      </c>
      <c r="K149" s="2" t="str">
        <f t="shared" si="44"/>
        <v/>
      </c>
      <c r="L149" s="2" t="str">
        <f t="shared" si="45"/>
        <v/>
      </c>
      <c r="M149" s="2" t="str">
        <f t="shared" si="46"/>
        <v/>
      </c>
      <c r="N149" s="2" t="str">
        <f t="shared" si="47"/>
        <v/>
      </c>
      <c r="O149" t="str">
        <f t="shared" si="48"/>
        <v/>
      </c>
      <c r="P149" t="str">
        <f t="shared" si="49"/>
        <v/>
      </c>
    </row>
    <row r="150" spans="2:16" x14ac:dyDescent="0.25">
      <c r="B150" s="73"/>
      <c r="C150" s="92"/>
      <c r="D150" s="92"/>
      <c r="E150" s="92"/>
      <c r="F150" s="92"/>
      <c r="G150" s="98" t="str">
        <f t="shared" si="50"/>
        <v/>
      </c>
      <c r="I150" s="2" t="str">
        <f t="shared" si="42"/>
        <v/>
      </c>
      <c r="J150" s="2" t="str">
        <f t="shared" si="43"/>
        <v/>
      </c>
      <c r="K150" s="2" t="str">
        <f t="shared" si="44"/>
        <v/>
      </c>
      <c r="L150" s="2" t="str">
        <f t="shared" si="45"/>
        <v/>
      </c>
      <c r="M150" s="2" t="str">
        <f t="shared" si="46"/>
        <v/>
      </c>
      <c r="N150" s="2" t="str">
        <f t="shared" si="47"/>
        <v/>
      </c>
      <c r="O150" t="str">
        <f t="shared" si="48"/>
        <v/>
      </c>
      <c r="P150" t="str">
        <f t="shared" si="49"/>
        <v/>
      </c>
    </row>
    <row r="151" spans="2:16" x14ac:dyDescent="0.25">
      <c r="B151" s="73"/>
      <c r="C151" s="92"/>
      <c r="D151" s="92"/>
      <c r="E151" s="92"/>
      <c r="F151" s="92"/>
      <c r="G151" s="98" t="str">
        <f t="shared" si="50"/>
        <v/>
      </c>
      <c r="I151" s="2" t="str">
        <f t="shared" si="42"/>
        <v/>
      </c>
      <c r="J151" s="2" t="str">
        <f t="shared" si="43"/>
        <v/>
      </c>
      <c r="K151" s="2" t="str">
        <f t="shared" si="44"/>
        <v/>
      </c>
      <c r="L151" s="2" t="str">
        <f t="shared" si="45"/>
        <v/>
      </c>
      <c r="M151" s="2" t="str">
        <f t="shared" si="46"/>
        <v/>
      </c>
      <c r="N151" s="2" t="str">
        <f t="shared" si="47"/>
        <v/>
      </c>
      <c r="O151" t="str">
        <f t="shared" si="48"/>
        <v/>
      </c>
      <c r="P151" t="str">
        <f t="shared" si="49"/>
        <v/>
      </c>
    </row>
    <row r="152" spans="2:16" x14ac:dyDescent="0.25">
      <c r="B152" s="73"/>
      <c r="C152" s="92"/>
      <c r="D152" s="92"/>
      <c r="E152" s="92"/>
      <c r="F152" s="92"/>
      <c r="G152" s="98" t="str">
        <f t="shared" si="50"/>
        <v/>
      </c>
      <c r="I152" s="2" t="str">
        <f t="shared" si="42"/>
        <v/>
      </c>
      <c r="J152" s="2" t="str">
        <f t="shared" si="43"/>
        <v/>
      </c>
      <c r="K152" s="2" t="str">
        <f t="shared" si="44"/>
        <v/>
      </c>
      <c r="L152" s="2" t="str">
        <f t="shared" si="45"/>
        <v/>
      </c>
      <c r="M152" s="2" t="str">
        <f t="shared" si="46"/>
        <v/>
      </c>
      <c r="N152" s="2" t="str">
        <f t="shared" si="47"/>
        <v/>
      </c>
      <c r="O152" t="str">
        <f t="shared" si="48"/>
        <v/>
      </c>
      <c r="P152" t="str">
        <f t="shared" si="49"/>
        <v/>
      </c>
    </row>
    <row r="153" spans="2:16" x14ac:dyDescent="0.25">
      <c r="B153" s="73"/>
      <c r="C153" s="92"/>
      <c r="D153" s="92"/>
      <c r="E153" s="92"/>
      <c r="F153" s="92"/>
      <c r="G153" s="98" t="str">
        <f t="shared" si="50"/>
        <v/>
      </c>
      <c r="I153" s="2" t="str">
        <f t="shared" si="42"/>
        <v/>
      </c>
      <c r="J153" s="2" t="str">
        <f t="shared" si="43"/>
        <v/>
      </c>
      <c r="K153" s="2" t="str">
        <f t="shared" si="44"/>
        <v/>
      </c>
      <c r="L153" s="2" t="str">
        <f t="shared" si="45"/>
        <v/>
      </c>
      <c r="M153" s="2" t="str">
        <f t="shared" si="46"/>
        <v/>
      </c>
      <c r="N153" s="2" t="str">
        <f t="shared" si="47"/>
        <v/>
      </c>
      <c r="O153" t="str">
        <f t="shared" si="48"/>
        <v/>
      </c>
      <c r="P153" t="str">
        <f t="shared" si="49"/>
        <v/>
      </c>
    </row>
    <row r="154" spans="2:16" x14ac:dyDescent="0.25">
      <c r="B154" s="73"/>
      <c r="C154" s="92"/>
      <c r="D154" s="92"/>
      <c r="E154" s="92"/>
      <c r="F154" s="92"/>
      <c r="G154" s="98" t="str">
        <f t="shared" si="50"/>
        <v/>
      </c>
      <c r="I154" s="2" t="str">
        <f t="shared" si="42"/>
        <v/>
      </c>
      <c r="J154" s="2" t="str">
        <f t="shared" si="43"/>
        <v/>
      </c>
      <c r="K154" s="2" t="str">
        <f t="shared" si="44"/>
        <v/>
      </c>
      <c r="L154" s="2" t="str">
        <f t="shared" si="45"/>
        <v/>
      </c>
      <c r="M154" s="2" t="str">
        <f t="shared" si="46"/>
        <v/>
      </c>
      <c r="N154" s="2" t="str">
        <f t="shared" si="47"/>
        <v/>
      </c>
      <c r="O154" t="str">
        <f t="shared" si="48"/>
        <v/>
      </c>
      <c r="P154" t="str">
        <f t="shared" si="49"/>
        <v/>
      </c>
    </row>
    <row r="155" spans="2:16" x14ac:dyDescent="0.25">
      <c r="B155" s="73"/>
      <c r="C155" s="92"/>
      <c r="D155" s="92"/>
      <c r="E155" s="92"/>
      <c r="F155" s="92"/>
      <c r="G155" s="98" t="str">
        <f t="shared" si="50"/>
        <v/>
      </c>
      <c r="I155" s="2" t="str">
        <f t="shared" si="42"/>
        <v/>
      </c>
      <c r="J155" s="2" t="str">
        <f t="shared" si="43"/>
        <v/>
      </c>
      <c r="K155" s="2" t="str">
        <f t="shared" si="44"/>
        <v/>
      </c>
      <c r="L155" s="2" t="str">
        <f t="shared" si="45"/>
        <v/>
      </c>
      <c r="M155" s="2" t="str">
        <f t="shared" si="46"/>
        <v/>
      </c>
      <c r="N155" s="2" t="str">
        <f t="shared" si="47"/>
        <v/>
      </c>
      <c r="O155" t="str">
        <f t="shared" si="48"/>
        <v/>
      </c>
      <c r="P155" t="str">
        <f t="shared" si="49"/>
        <v/>
      </c>
    </row>
    <row r="156" spans="2:16" x14ac:dyDescent="0.25">
      <c r="B156" s="73"/>
      <c r="C156" s="92"/>
      <c r="D156" s="92"/>
      <c r="E156" s="92"/>
      <c r="F156" s="92"/>
      <c r="G156" s="98" t="str">
        <f t="shared" si="50"/>
        <v/>
      </c>
      <c r="I156" s="2" t="str">
        <f t="shared" si="42"/>
        <v/>
      </c>
      <c r="J156" s="2" t="str">
        <f t="shared" si="43"/>
        <v/>
      </c>
      <c r="K156" s="2" t="str">
        <f t="shared" si="44"/>
        <v/>
      </c>
      <c r="L156" s="2" t="str">
        <f t="shared" si="45"/>
        <v/>
      </c>
      <c r="M156" s="2" t="str">
        <f t="shared" si="46"/>
        <v/>
      </c>
      <c r="N156" s="2" t="str">
        <f t="shared" si="47"/>
        <v/>
      </c>
      <c r="O156" t="str">
        <f t="shared" si="48"/>
        <v/>
      </c>
      <c r="P156" t="str">
        <f t="shared" si="49"/>
        <v/>
      </c>
    </row>
    <row r="157" spans="2:16" x14ac:dyDescent="0.25">
      <c r="B157" s="73"/>
      <c r="C157" s="92"/>
      <c r="D157" s="92"/>
      <c r="E157" s="92"/>
      <c r="F157" s="92"/>
      <c r="G157" s="98" t="str">
        <f t="shared" si="50"/>
        <v/>
      </c>
      <c r="I157" s="2" t="str">
        <f t="shared" si="42"/>
        <v/>
      </c>
      <c r="J157" s="2" t="str">
        <f t="shared" si="43"/>
        <v/>
      </c>
      <c r="K157" s="2" t="str">
        <f t="shared" si="44"/>
        <v/>
      </c>
      <c r="L157" s="2" t="str">
        <f t="shared" si="45"/>
        <v/>
      </c>
      <c r="M157" s="2" t="str">
        <f t="shared" si="46"/>
        <v/>
      </c>
      <c r="N157" s="2" t="str">
        <f t="shared" si="47"/>
        <v/>
      </c>
      <c r="O157" t="str">
        <f t="shared" si="48"/>
        <v/>
      </c>
      <c r="P157" t="str">
        <f t="shared" si="49"/>
        <v/>
      </c>
    </row>
    <row r="158" spans="2:16" x14ac:dyDescent="0.25">
      <c r="B158" s="73"/>
      <c r="C158" s="92"/>
      <c r="D158" s="92"/>
      <c r="E158" s="92"/>
      <c r="F158" s="92"/>
      <c r="G158" s="98" t="str">
        <f t="shared" si="50"/>
        <v/>
      </c>
      <c r="I158" s="2" t="str">
        <f t="shared" si="42"/>
        <v/>
      </c>
      <c r="J158" s="2" t="str">
        <f t="shared" si="43"/>
        <v/>
      </c>
      <c r="K158" s="2" t="str">
        <f t="shared" si="44"/>
        <v/>
      </c>
      <c r="L158" s="2" t="str">
        <f t="shared" si="45"/>
        <v/>
      </c>
      <c r="M158" s="2" t="str">
        <f t="shared" si="46"/>
        <v/>
      </c>
      <c r="N158" s="2" t="str">
        <f t="shared" si="47"/>
        <v/>
      </c>
      <c r="O158" t="str">
        <f t="shared" si="48"/>
        <v/>
      </c>
      <c r="P158" t="str">
        <f t="shared" si="49"/>
        <v/>
      </c>
    </row>
    <row r="159" spans="2:16" x14ac:dyDescent="0.25">
      <c r="B159" s="73"/>
      <c r="C159" s="92"/>
      <c r="D159" s="92"/>
      <c r="E159" s="92"/>
      <c r="F159" s="92"/>
      <c r="G159" s="98" t="str">
        <f t="shared" si="50"/>
        <v/>
      </c>
      <c r="I159" s="2" t="str">
        <f t="shared" si="42"/>
        <v/>
      </c>
      <c r="J159" s="2" t="str">
        <f t="shared" si="43"/>
        <v/>
      </c>
      <c r="K159" s="2" t="str">
        <f t="shared" si="44"/>
        <v/>
      </c>
      <c r="L159" s="2" t="str">
        <f t="shared" si="45"/>
        <v/>
      </c>
      <c r="M159" s="2" t="str">
        <f t="shared" si="46"/>
        <v/>
      </c>
      <c r="N159" s="2" t="str">
        <f t="shared" si="47"/>
        <v/>
      </c>
      <c r="O159" t="str">
        <f t="shared" si="48"/>
        <v/>
      </c>
      <c r="P159" t="str">
        <f t="shared" si="49"/>
        <v/>
      </c>
    </row>
    <row r="160" spans="2:16" x14ac:dyDescent="0.25">
      <c r="B160" s="73"/>
      <c r="C160" s="92"/>
      <c r="D160" s="92"/>
      <c r="E160" s="92"/>
      <c r="F160" s="92"/>
      <c r="G160" s="98" t="str">
        <f t="shared" si="50"/>
        <v/>
      </c>
      <c r="I160" s="2" t="str">
        <f t="shared" si="42"/>
        <v/>
      </c>
      <c r="J160" s="2" t="str">
        <f t="shared" si="43"/>
        <v/>
      </c>
      <c r="K160" s="2" t="str">
        <f t="shared" si="44"/>
        <v/>
      </c>
      <c r="L160" s="2" t="str">
        <f t="shared" si="45"/>
        <v/>
      </c>
      <c r="M160" s="2" t="str">
        <f t="shared" si="46"/>
        <v/>
      </c>
      <c r="N160" s="2" t="str">
        <f t="shared" si="47"/>
        <v/>
      </c>
      <c r="O160" t="str">
        <f t="shared" si="48"/>
        <v/>
      </c>
      <c r="P160" t="str">
        <f t="shared" si="49"/>
        <v/>
      </c>
    </row>
    <row r="161" spans="2:16" x14ac:dyDescent="0.25">
      <c r="B161" s="73"/>
      <c r="C161" s="92"/>
      <c r="D161" s="92"/>
      <c r="E161" s="92"/>
      <c r="F161" s="92"/>
      <c r="G161" s="98" t="str">
        <f t="shared" si="50"/>
        <v/>
      </c>
      <c r="I161" s="2" t="str">
        <f t="shared" si="42"/>
        <v/>
      </c>
      <c r="J161" s="2" t="str">
        <f t="shared" si="43"/>
        <v/>
      </c>
      <c r="K161" s="2" t="str">
        <f t="shared" si="44"/>
        <v/>
      </c>
      <c r="L161" s="2" t="str">
        <f t="shared" si="45"/>
        <v/>
      </c>
      <c r="M161" s="2" t="str">
        <f t="shared" si="46"/>
        <v/>
      </c>
      <c r="N161" s="2" t="str">
        <f t="shared" si="47"/>
        <v/>
      </c>
      <c r="O161" t="str">
        <f t="shared" si="48"/>
        <v/>
      </c>
      <c r="P161" t="str">
        <f t="shared" si="49"/>
        <v/>
      </c>
    </row>
    <row r="162" spans="2:16" x14ac:dyDescent="0.25">
      <c r="B162" s="73"/>
      <c r="C162" s="92"/>
      <c r="D162" s="92"/>
      <c r="E162" s="92"/>
      <c r="F162" s="92"/>
      <c r="G162" s="98" t="str">
        <f t="shared" si="50"/>
        <v/>
      </c>
      <c r="I162" s="2" t="str">
        <f t="shared" si="42"/>
        <v/>
      </c>
      <c r="J162" s="2" t="str">
        <f t="shared" si="43"/>
        <v/>
      </c>
      <c r="K162" s="2" t="str">
        <f t="shared" si="44"/>
        <v/>
      </c>
      <c r="L162" s="2" t="str">
        <f t="shared" si="45"/>
        <v/>
      </c>
      <c r="M162" s="2" t="str">
        <f t="shared" si="46"/>
        <v/>
      </c>
      <c r="N162" s="2" t="str">
        <f t="shared" si="47"/>
        <v/>
      </c>
      <c r="O162" t="str">
        <f t="shared" si="48"/>
        <v/>
      </c>
      <c r="P162" t="str">
        <f t="shared" si="49"/>
        <v/>
      </c>
    </row>
    <row r="163" spans="2:16" x14ac:dyDescent="0.25">
      <c r="B163" s="73"/>
      <c r="C163" s="92"/>
      <c r="D163" s="92"/>
      <c r="E163" s="92"/>
      <c r="F163" s="92"/>
      <c r="G163" s="98" t="str">
        <f t="shared" si="50"/>
        <v/>
      </c>
      <c r="I163" s="2" t="str">
        <f t="shared" si="42"/>
        <v/>
      </c>
      <c r="J163" s="2" t="str">
        <f t="shared" si="43"/>
        <v/>
      </c>
      <c r="K163" s="2" t="str">
        <f t="shared" si="44"/>
        <v/>
      </c>
      <c r="L163" s="2" t="str">
        <f t="shared" si="45"/>
        <v/>
      </c>
      <c r="M163" s="2" t="str">
        <f t="shared" si="46"/>
        <v/>
      </c>
      <c r="N163" s="2" t="str">
        <f t="shared" si="47"/>
        <v/>
      </c>
      <c r="O163" t="str">
        <f t="shared" si="48"/>
        <v/>
      </c>
      <c r="P163" t="str">
        <f t="shared" si="49"/>
        <v/>
      </c>
    </row>
    <row r="164" spans="2:16" x14ac:dyDescent="0.25">
      <c r="B164" s="73"/>
      <c r="C164" s="92"/>
      <c r="D164" s="92"/>
      <c r="E164" s="92"/>
      <c r="F164" s="92"/>
      <c r="G164" s="98" t="str">
        <f t="shared" si="50"/>
        <v/>
      </c>
      <c r="I164" s="2" t="str">
        <f t="shared" si="42"/>
        <v/>
      </c>
      <c r="J164" s="2" t="str">
        <f t="shared" si="43"/>
        <v/>
      </c>
      <c r="K164" s="2" t="str">
        <f t="shared" si="44"/>
        <v/>
      </c>
      <c r="L164" s="2" t="str">
        <f t="shared" si="45"/>
        <v/>
      </c>
      <c r="M164" s="2" t="str">
        <f t="shared" si="46"/>
        <v/>
      </c>
      <c r="N164" s="2" t="str">
        <f t="shared" si="47"/>
        <v/>
      </c>
      <c r="O164" t="str">
        <f t="shared" si="48"/>
        <v/>
      </c>
      <c r="P164" t="str">
        <f t="shared" si="49"/>
        <v/>
      </c>
    </row>
    <row r="165" spans="2:16" x14ac:dyDescent="0.25">
      <c r="B165" s="73"/>
      <c r="C165" s="92"/>
      <c r="D165" s="92"/>
      <c r="E165" s="92"/>
      <c r="F165" s="92"/>
      <c r="G165" s="98" t="str">
        <f t="shared" si="50"/>
        <v/>
      </c>
    </row>
    <row r="166" spans="2:16" x14ac:dyDescent="0.25">
      <c r="B166" s="73"/>
      <c r="C166" s="92"/>
      <c r="D166" s="92"/>
      <c r="E166" s="92"/>
      <c r="F166" s="92"/>
      <c r="G166" s="98" t="str">
        <f t="shared" si="50"/>
        <v/>
      </c>
    </row>
    <row r="167" spans="2:16" x14ac:dyDescent="0.25">
      <c r="B167" s="73"/>
      <c r="C167" s="92"/>
      <c r="D167" s="92"/>
      <c r="E167" s="92"/>
      <c r="F167" s="92"/>
      <c r="G167" s="98" t="str">
        <f t="shared" si="50"/>
        <v/>
      </c>
    </row>
    <row r="168" spans="2:16" x14ac:dyDescent="0.25">
      <c r="B168" s="73"/>
      <c r="C168" s="92"/>
      <c r="D168" s="92"/>
      <c r="E168" s="92"/>
      <c r="F168" s="92"/>
      <c r="G168" s="98" t="str">
        <f t="shared" si="50"/>
        <v/>
      </c>
    </row>
    <row r="169" spans="2:16" x14ac:dyDescent="0.25">
      <c r="B169" s="73"/>
      <c r="C169" s="92"/>
      <c r="D169" s="92"/>
      <c r="E169" s="92"/>
      <c r="F169" s="92"/>
      <c r="G169" s="98" t="str">
        <f t="shared" si="50"/>
        <v/>
      </c>
    </row>
    <row r="170" spans="2:16" x14ac:dyDescent="0.25">
      <c r="B170" s="73"/>
      <c r="C170" s="92"/>
      <c r="D170" s="92"/>
      <c r="E170" s="92"/>
      <c r="F170" s="92"/>
      <c r="G170" s="98" t="str">
        <f t="shared" si="50"/>
        <v/>
      </c>
    </row>
    <row r="171" spans="2:16" x14ac:dyDescent="0.25">
      <c r="B171" s="73"/>
      <c r="C171" s="92"/>
      <c r="D171" s="92"/>
      <c r="E171" s="92"/>
      <c r="F171" s="92"/>
      <c r="G171" s="98" t="str">
        <f t="shared" si="50"/>
        <v/>
      </c>
    </row>
    <row r="172" spans="2:16" x14ac:dyDescent="0.25">
      <c r="B172" s="73"/>
      <c r="C172" s="92"/>
      <c r="D172" s="92"/>
      <c r="E172" s="92"/>
      <c r="F172" s="92"/>
      <c r="G172" s="98" t="str">
        <f t="shared" si="50"/>
        <v/>
      </c>
    </row>
    <row r="173" spans="2:16" x14ac:dyDescent="0.25">
      <c r="B173" s="73"/>
      <c r="C173" s="92"/>
      <c r="D173" s="92"/>
      <c r="E173" s="92"/>
      <c r="F173" s="92"/>
      <c r="G173" s="98" t="str">
        <f t="shared" si="50"/>
        <v/>
      </c>
    </row>
    <row r="174" spans="2:16" x14ac:dyDescent="0.25">
      <c r="B174" s="73"/>
      <c r="C174" s="92"/>
      <c r="D174" s="92"/>
      <c r="E174" s="92"/>
      <c r="F174" s="92"/>
      <c r="G174" s="98" t="str">
        <f t="shared" si="50"/>
        <v/>
      </c>
    </row>
    <row r="175" spans="2:16" x14ac:dyDescent="0.25">
      <c r="B175" s="73"/>
      <c r="C175" s="92"/>
      <c r="D175" s="92"/>
      <c r="E175" s="92"/>
      <c r="F175" s="92"/>
      <c r="G175" s="98" t="str">
        <f t="shared" si="50"/>
        <v/>
      </c>
    </row>
    <row r="176" spans="2:16" x14ac:dyDescent="0.25">
      <c r="B176" s="73"/>
      <c r="C176" s="92"/>
      <c r="D176" s="92"/>
      <c r="E176" s="92"/>
      <c r="F176" s="92"/>
      <c r="G176" s="98" t="str">
        <f t="shared" si="50"/>
        <v/>
      </c>
    </row>
    <row r="177" spans="2:7" x14ac:dyDescent="0.25">
      <c r="B177" s="73"/>
      <c r="C177" s="92"/>
      <c r="D177" s="92"/>
      <c r="E177" s="92"/>
      <c r="F177" s="92"/>
      <c r="G177" s="98" t="str">
        <f t="shared" si="50"/>
        <v/>
      </c>
    </row>
    <row r="178" spans="2:7" x14ac:dyDescent="0.25">
      <c r="B178" s="73"/>
      <c r="C178" s="92"/>
      <c r="D178" s="92"/>
      <c r="E178" s="92"/>
      <c r="F178" s="92"/>
      <c r="G178" s="98" t="str">
        <f t="shared" si="50"/>
        <v/>
      </c>
    </row>
    <row r="179" spans="2:7" x14ac:dyDescent="0.25">
      <c r="B179" s="73"/>
      <c r="C179" s="92"/>
      <c r="D179" s="92"/>
      <c r="E179" s="92"/>
      <c r="F179" s="92"/>
      <c r="G179" s="98" t="str">
        <f t="shared" si="50"/>
        <v/>
      </c>
    </row>
    <row r="180" spans="2:7" x14ac:dyDescent="0.25">
      <c r="B180" s="73"/>
      <c r="C180" s="92"/>
      <c r="D180" s="92"/>
      <c r="E180" s="92"/>
      <c r="F180" s="92"/>
      <c r="G180" s="98" t="str">
        <f t="shared" si="50"/>
        <v/>
      </c>
    </row>
    <row r="181" spans="2:7" x14ac:dyDescent="0.25">
      <c r="B181" s="73"/>
      <c r="C181" s="92"/>
      <c r="D181" s="92"/>
      <c r="E181" s="92"/>
      <c r="F181" s="92"/>
      <c r="G181" s="98" t="str">
        <f t="shared" si="50"/>
        <v/>
      </c>
    </row>
    <row r="182" spans="2:7" x14ac:dyDescent="0.25">
      <c r="B182" s="73"/>
      <c r="C182" s="92"/>
      <c r="D182" s="92"/>
      <c r="E182" s="92"/>
      <c r="F182" s="92"/>
      <c r="G182" s="98" t="str">
        <f t="shared" si="50"/>
        <v/>
      </c>
    </row>
    <row r="183" spans="2:7" x14ac:dyDescent="0.25">
      <c r="B183" s="73"/>
      <c r="C183" s="92"/>
      <c r="D183" s="92"/>
      <c r="E183" s="92"/>
      <c r="F183" s="92"/>
      <c r="G183" s="98" t="str">
        <f t="shared" si="50"/>
        <v/>
      </c>
    </row>
    <row r="184" spans="2:7" x14ac:dyDescent="0.25">
      <c r="B184" s="73"/>
      <c r="C184" s="92"/>
      <c r="D184" s="92"/>
      <c r="E184" s="92"/>
      <c r="F184" s="92"/>
      <c r="G184" s="98" t="str">
        <f t="shared" si="50"/>
        <v/>
      </c>
    </row>
    <row r="185" spans="2:7" x14ac:dyDescent="0.25">
      <c r="B185" s="73"/>
      <c r="C185" s="92"/>
      <c r="D185" s="92"/>
      <c r="E185" s="92"/>
      <c r="F185" s="92"/>
      <c r="G185" s="98" t="str">
        <f t="shared" si="50"/>
        <v/>
      </c>
    </row>
    <row r="186" spans="2:7" x14ac:dyDescent="0.25">
      <c r="B186" s="73"/>
      <c r="C186" s="92"/>
      <c r="D186" s="92"/>
      <c r="E186" s="92"/>
      <c r="F186" s="92"/>
      <c r="G186" s="98" t="str">
        <f t="shared" si="50"/>
        <v/>
      </c>
    </row>
    <row r="187" spans="2:7" x14ac:dyDescent="0.25">
      <c r="B187" s="73"/>
      <c r="C187" s="92"/>
      <c r="D187" s="92"/>
      <c r="E187" s="92"/>
      <c r="F187" s="92"/>
      <c r="G187" s="98" t="str">
        <f t="shared" si="50"/>
        <v/>
      </c>
    </row>
    <row r="188" spans="2:7" x14ac:dyDescent="0.25">
      <c r="B188" s="73"/>
      <c r="C188" s="92"/>
      <c r="D188" s="92"/>
      <c r="E188" s="92"/>
      <c r="F188" s="92"/>
      <c r="G188" s="98" t="str">
        <f t="shared" si="50"/>
        <v/>
      </c>
    </row>
    <row r="189" spans="2:7" ht="15.75" thickBot="1" x14ac:dyDescent="0.3">
      <c r="B189" s="74"/>
      <c r="C189" s="75"/>
      <c r="D189" s="75"/>
      <c r="E189" s="75"/>
      <c r="F189" s="75"/>
      <c r="G189" s="99" t="str">
        <f t="shared" si="50"/>
        <v/>
      </c>
    </row>
  </sheetData>
  <sheetProtection sheet="1" objects="1" scenarios="1" formatCells="0" formatColumns="0" formatRows="0" autoFilter="0"/>
  <protectedRanges>
    <protectedRange sqref="B15:F189" name="DATA ENTRY"/>
  </protectedRanges>
  <autoFilter ref="B14:G189"/>
  <mergeCells count="10">
    <mergeCell ref="B12:D12"/>
    <mergeCell ref="B7:D7"/>
    <mergeCell ref="B8:D8"/>
    <mergeCell ref="B9:D9"/>
    <mergeCell ref="B10:D10"/>
    <mergeCell ref="B3:D3"/>
    <mergeCell ref="B4:D4"/>
    <mergeCell ref="B5:D5"/>
    <mergeCell ref="B6:D6"/>
    <mergeCell ref="B11:D11"/>
  </mergeCells>
  <phoneticPr fontId="21" type="noConversion"/>
  <conditionalFormatting sqref="F18:F41">
    <cfRule type="cellIs" dxfId="75" priority="40" operator="lessThan">
      <formula>0</formula>
    </cfRule>
  </conditionalFormatting>
  <conditionalFormatting sqref="F6">
    <cfRule type="cellIs" dxfId="74" priority="39" operator="equal">
      <formula>"""#DIV/0"""</formula>
    </cfRule>
  </conditionalFormatting>
  <conditionalFormatting sqref="F18:F41">
    <cfRule type="cellIs" dxfId="73" priority="38" operator="lessThan">
      <formula>0</formula>
    </cfRule>
  </conditionalFormatting>
  <conditionalFormatting sqref="F6">
    <cfRule type="cellIs" dxfId="72" priority="37" operator="equal">
      <formula>"""#DIV/0"""</formula>
    </cfRule>
  </conditionalFormatting>
  <conditionalFormatting sqref="F18:F41">
    <cfRule type="cellIs" dxfId="71" priority="36" operator="lessThan">
      <formula>0</formula>
    </cfRule>
  </conditionalFormatting>
  <conditionalFormatting sqref="F6">
    <cfRule type="cellIs" dxfId="70" priority="35" operator="equal">
      <formula>"""#DIV/0"""</formula>
    </cfRule>
  </conditionalFormatting>
  <conditionalFormatting sqref="F18:F41">
    <cfRule type="cellIs" dxfId="69" priority="34" operator="lessThan">
      <formula>0</formula>
    </cfRule>
  </conditionalFormatting>
  <conditionalFormatting sqref="F6">
    <cfRule type="cellIs" dxfId="68" priority="33" operator="equal">
      <formula>"""#DIV/0"""</formula>
    </cfRule>
  </conditionalFormatting>
  <conditionalFormatting sqref="F18:F41">
    <cfRule type="cellIs" dxfId="67" priority="32" operator="lessThan">
      <formula>0</formula>
    </cfRule>
  </conditionalFormatting>
  <conditionalFormatting sqref="F6">
    <cfRule type="cellIs" dxfId="66" priority="31" operator="equal">
      <formula>"""#DIV/0"""</formula>
    </cfRule>
  </conditionalFormatting>
  <conditionalFormatting sqref="F18:F41">
    <cfRule type="cellIs" dxfId="65" priority="30" operator="lessThan">
      <formula>0</formula>
    </cfRule>
  </conditionalFormatting>
  <conditionalFormatting sqref="F6">
    <cfRule type="cellIs" dxfId="64" priority="29" operator="equal">
      <formula>"""#DIV/0"""</formula>
    </cfRule>
  </conditionalFormatting>
  <conditionalFormatting sqref="F18:F41">
    <cfRule type="cellIs" dxfId="63" priority="28" operator="lessThan">
      <formula>0</formula>
    </cfRule>
  </conditionalFormatting>
  <conditionalFormatting sqref="F6">
    <cfRule type="cellIs" dxfId="62" priority="27" operator="equal">
      <formula>"""#DIV/0"""</formula>
    </cfRule>
  </conditionalFormatting>
  <conditionalFormatting sqref="G18:G41">
    <cfRule type="cellIs" dxfId="61" priority="26" operator="lessThan">
      <formula>0</formula>
    </cfRule>
  </conditionalFormatting>
  <conditionalFormatting sqref="G6">
    <cfRule type="cellIs" dxfId="60" priority="25" operator="equal">
      <formula>"""#DIV/0"""</formula>
    </cfRule>
  </conditionalFormatting>
  <conditionalFormatting sqref="G18:G167">
    <cfRule type="cellIs" dxfId="59" priority="24" operator="lessThan">
      <formula>0</formula>
    </cfRule>
  </conditionalFormatting>
  <conditionalFormatting sqref="G6">
    <cfRule type="cellIs" dxfId="58" priority="23" operator="equal">
      <formula>"""#DIV/0"""</formula>
    </cfRule>
  </conditionalFormatting>
  <conditionalFormatting sqref="G18:G167">
    <cfRule type="cellIs" dxfId="57" priority="22" operator="lessThan">
      <formula>0</formula>
    </cfRule>
  </conditionalFormatting>
  <conditionalFormatting sqref="G6">
    <cfRule type="cellIs" dxfId="56" priority="21" operator="equal">
      <formula>"""#DIV/0"""</formula>
    </cfRule>
  </conditionalFormatting>
  <conditionalFormatting sqref="G15:G164">
    <cfRule type="cellIs" dxfId="55" priority="20" operator="lessThan">
      <formula>0</formula>
    </cfRule>
  </conditionalFormatting>
  <conditionalFormatting sqref="G6">
    <cfRule type="cellIs" dxfId="54" priority="19" operator="equal">
      <formula>"""#DIV/0"""</formula>
    </cfRule>
  </conditionalFormatting>
  <conditionalFormatting sqref="G15:G164">
    <cfRule type="cellIs" dxfId="53" priority="18" operator="lessThan">
      <formula>0</formula>
    </cfRule>
  </conditionalFormatting>
  <conditionalFormatting sqref="G6">
    <cfRule type="cellIs" dxfId="52" priority="17" operator="equal">
      <formula>"""#DIV/0"""</formula>
    </cfRule>
  </conditionalFormatting>
  <conditionalFormatting sqref="G15:G164">
    <cfRule type="cellIs" dxfId="51" priority="16" operator="lessThan">
      <formula>0</formula>
    </cfRule>
  </conditionalFormatting>
  <conditionalFormatting sqref="G6">
    <cfRule type="cellIs" dxfId="50" priority="15" operator="equal">
      <formula>"""#DIV/0"""</formula>
    </cfRule>
  </conditionalFormatting>
  <conditionalFormatting sqref="G15:G167">
    <cfRule type="cellIs" dxfId="49" priority="14" operator="lessThan">
      <formula>0</formula>
    </cfRule>
  </conditionalFormatting>
  <conditionalFormatting sqref="G6">
    <cfRule type="cellIs" dxfId="48" priority="13" operator="equal">
      <formula>"""#DIV/0"""</formula>
    </cfRule>
  </conditionalFormatting>
  <conditionalFormatting sqref="G15:G164">
    <cfRule type="cellIs" dxfId="47" priority="12" operator="lessThan">
      <formula>0</formula>
    </cfRule>
  </conditionalFormatting>
  <conditionalFormatting sqref="G6">
    <cfRule type="cellIs" dxfId="46" priority="11" operator="equal">
      <formula>"""#DIV/0"""</formula>
    </cfRule>
  </conditionalFormatting>
  <conditionalFormatting sqref="G15:G167">
    <cfRule type="cellIs" dxfId="45" priority="10" operator="lessThan">
      <formula>0</formula>
    </cfRule>
  </conditionalFormatting>
  <conditionalFormatting sqref="G6">
    <cfRule type="cellIs" dxfId="44" priority="9" operator="equal">
      <formula>"""#DIV/0"""</formula>
    </cfRule>
  </conditionalFormatting>
  <conditionalFormatting sqref="G15:G164">
    <cfRule type="cellIs" dxfId="43" priority="8" operator="lessThan">
      <formula>0</formula>
    </cfRule>
  </conditionalFormatting>
  <conditionalFormatting sqref="G6">
    <cfRule type="cellIs" dxfId="42" priority="7" operator="equal">
      <formula>"""#DIV/0"""</formula>
    </cfRule>
  </conditionalFormatting>
  <conditionalFormatting sqref="G15:G167">
    <cfRule type="cellIs" dxfId="41" priority="6" operator="lessThan">
      <formula>0</formula>
    </cfRule>
  </conditionalFormatting>
  <conditionalFormatting sqref="G6">
    <cfRule type="cellIs" dxfId="40" priority="5" operator="equal">
      <formula>"""#DIV/0"""</formula>
    </cfRule>
  </conditionalFormatting>
  <conditionalFormatting sqref="G15:G189">
    <cfRule type="cellIs" dxfId="39" priority="4" operator="lessThan">
      <formula>0</formula>
    </cfRule>
  </conditionalFormatting>
  <conditionalFormatting sqref="G6">
    <cfRule type="cellIs" dxfId="38" priority="3" operator="equal">
      <formula>"""#DIV/0"""</formula>
    </cfRule>
  </conditionalFormatting>
  <conditionalFormatting sqref="G15:G189">
    <cfRule type="cellIs" dxfId="37" priority="2" operator="lessThan">
      <formula>0</formula>
    </cfRule>
  </conditionalFormatting>
  <conditionalFormatting sqref="G6">
    <cfRule type="cellIs" dxfId="36" priority="1" operator="equal">
      <formula>"""#DIV/0"""</formula>
    </cfRule>
  </conditionalFormatting>
  <hyperlinks>
    <hyperlink ref="R14" location="Cover!A1" display="Return to Cover"/>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R189"/>
  <sheetViews>
    <sheetView showGridLines="0" workbookViewId="0"/>
  </sheetViews>
  <sheetFormatPr defaultRowHeight="15" x14ac:dyDescent="0.25"/>
  <cols>
    <col min="2" max="2" width="12.7109375" customWidth="1"/>
    <col min="3" max="3" width="15.85546875" bestFit="1" customWidth="1"/>
    <col min="4" max="4" width="25.7109375" customWidth="1"/>
    <col min="5" max="6" width="15.7109375" style="1" customWidth="1"/>
    <col min="7" max="7" width="9.140625" style="1"/>
    <col min="8" max="8" width="12.85546875" hidden="1" customWidth="1"/>
    <col min="9" max="9" width="0" hidden="1" customWidth="1"/>
    <col min="10" max="10" width="10" hidden="1" customWidth="1"/>
    <col min="11" max="17" width="0" hidden="1" customWidth="1"/>
  </cols>
  <sheetData>
    <row r="1" spans="2:18" ht="18.75" x14ac:dyDescent="0.3">
      <c r="E1" s="65" t="s">
        <v>13</v>
      </c>
      <c r="F1" s="65" t="str">
        <f>IF(Cover!D11="","",Cover!D11)</f>
        <v/>
      </c>
      <c r="H1" t="s">
        <v>276</v>
      </c>
      <c r="I1" t="str">
        <f>IF(E5=0,"None",LEFT(I12,I13-2))</f>
        <v>None</v>
      </c>
      <c r="K1" t="s">
        <v>21</v>
      </c>
      <c r="L1">
        <f>Cover!J12</f>
        <v>0</v>
      </c>
      <c r="M1" t="s">
        <v>276</v>
      </c>
      <c r="N1" t="str">
        <f>IF(F5=0,"None",LEFT(M12,M13-2))</f>
        <v>None</v>
      </c>
    </row>
    <row r="2" spans="2:18" ht="15.75" thickBot="1" x14ac:dyDescent="0.3">
      <c r="E2" s="66" t="str">
        <f>IF(Cover!L3="","",Cover!L3)</f>
        <v/>
      </c>
      <c r="F2" s="66" t="str">
        <f>IF(Cover!L4="","",Cover!L4)</f>
        <v/>
      </c>
      <c r="H2" t="s">
        <v>292</v>
      </c>
      <c r="I2" t="str">
        <f>IF(E7=0,"None",LEFT(J12,J13-2))</f>
        <v>None</v>
      </c>
      <c r="K2" t="s">
        <v>276</v>
      </c>
      <c r="L2">
        <f>Cover!J13</f>
        <v>0</v>
      </c>
      <c r="M2" t="s">
        <v>292</v>
      </c>
      <c r="N2" t="str">
        <f>IF(F7=0,"None",LEFT(N12,N13-2))</f>
        <v>None</v>
      </c>
    </row>
    <row r="3" spans="2:18" ht="15.75" thickBot="1" x14ac:dyDescent="0.3">
      <c r="B3" s="302"/>
      <c r="C3" s="303"/>
      <c r="D3" s="303"/>
      <c r="E3" s="77" t="str">
        <f>E14</f>
        <v/>
      </c>
      <c r="F3" s="79" t="str">
        <f>F14</f>
        <v/>
      </c>
      <c r="G3" s="83" t="s">
        <v>24</v>
      </c>
      <c r="H3" t="s">
        <v>293</v>
      </c>
      <c r="I3" t="str">
        <f>IF(E9=0,"None",LEFT(K12,K13-2))</f>
        <v>None</v>
      </c>
      <c r="K3" t="s">
        <v>22</v>
      </c>
      <c r="L3">
        <f>Cover!J14</f>
        <v>0</v>
      </c>
      <c r="M3" t="s">
        <v>293</v>
      </c>
      <c r="N3" t="str">
        <f>IF(F9=0,"None",LEFT(O12,O13-2))</f>
        <v>None</v>
      </c>
    </row>
    <row r="4" spans="2:18" ht="15.75" thickBot="1" x14ac:dyDescent="0.3">
      <c r="B4" s="304" t="s">
        <v>23</v>
      </c>
      <c r="C4" s="305"/>
      <c r="D4" s="305"/>
      <c r="E4" s="78">
        <f>COUNT(E15:E189)</f>
        <v>0</v>
      </c>
      <c r="F4" s="80">
        <f>COUNT(F15:F189)</f>
        <v>0</v>
      </c>
      <c r="G4" s="84">
        <f>F4-E4</f>
        <v>0</v>
      </c>
      <c r="H4" t="s">
        <v>294</v>
      </c>
      <c r="I4" t="str">
        <f>IF(E11=0,"None",LEFT(L12,L13-2))</f>
        <v>None</v>
      </c>
      <c r="K4" t="s">
        <v>104</v>
      </c>
      <c r="L4">
        <f>Cover!J15</f>
        <v>0</v>
      </c>
      <c r="M4" t="s">
        <v>286</v>
      </c>
      <c r="N4" t="str">
        <f>IF(F11=0,"None",LEFT(P12,P13-2))</f>
        <v>None</v>
      </c>
    </row>
    <row r="5" spans="2:18" x14ac:dyDescent="0.25">
      <c r="B5" s="306" t="str">
        <f>"Number "&amp;Cover!$K$13&amp;"  (&gt;=" &amp; Cover!$J$13 &amp; ")"</f>
        <v>Number Proficient  (&gt;=)</v>
      </c>
      <c r="C5" s="307"/>
      <c r="D5" s="307"/>
      <c r="E5" s="68">
        <f>COUNTIF(E15:E189,"&gt;="&amp;L2)</f>
        <v>0</v>
      </c>
      <c r="F5" s="81">
        <f>COUNTIF(F15:F189,"&gt;="&amp;K5)</f>
        <v>0</v>
      </c>
      <c r="G5" s="85">
        <f>F5-E5</f>
        <v>0</v>
      </c>
      <c r="K5" t="s">
        <v>286</v>
      </c>
      <c r="L5">
        <f>Cover!J16</f>
        <v>0</v>
      </c>
    </row>
    <row r="6" spans="2:18" ht="15.75" thickBot="1" x14ac:dyDescent="0.3">
      <c r="B6" s="300" t="str">
        <f>"Percent "&amp;Cover!$K$13&amp;"  (&gt;=" &amp; Cover!$J$13 &amp; ")"</f>
        <v>Percent Proficient  (&gt;=)</v>
      </c>
      <c r="C6" s="301"/>
      <c r="D6" s="301"/>
      <c r="E6" s="69">
        <f>IF(E4=0,0,E5/E4)</f>
        <v>0</v>
      </c>
      <c r="F6" s="82">
        <f>IF(F4=0,0,F5/F4)</f>
        <v>0</v>
      </c>
      <c r="G6" s="86">
        <f t="shared" ref="G6:G12" si="0">F6-E6</f>
        <v>0</v>
      </c>
    </row>
    <row r="7" spans="2:18" x14ac:dyDescent="0.25">
      <c r="B7" s="306" t="str">
        <f>"Number "&amp;Cover!$K$14&amp;" (Between " &amp; Cover!$J$14 &amp; " &amp; " &amp; Cover!$J$13-1 &amp; ")"</f>
        <v>Number Close to Proficiency (Between  &amp; -1)</v>
      </c>
      <c r="C7" s="307"/>
      <c r="D7" s="307"/>
      <c r="E7" s="68">
        <f>COUNTIF(E$15:E$189,"&gt;="&amp;$L$3)-COUNTIF(E$15:E$189,"&gt;="&amp;$L$2)</f>
        <v>0</v>
      </c>
      <c r="F7" s="81">
        <f>COUNTIF(F$15:F$189,"&gt;="&amp;$K$6)-COUNTIF(F$15:F$189,"&gt;="&amp;$K$5)</f>
        <v>0</v>
      </c>
      <c r="G7" s="85">
        <f t="shared" si="0"/>
        <v>0</v>
      </c>
      <c r="I7" t="str">
        <f t="shared" ref="I7:P7" si="1">CONCATENATE(I15,I16,I17,I18,I19,I20,I21,I22,I23,I24,I25,I26,I27,I28,I29,I30,I31,I32,I33,I34,I35,I36,I37,I38,I39,I40,I41,I42,I43,I44)</f>
        <v/>
      </c>
      <c r="J7" t="str">
        <f t="shared" si="1"/>
        <v/>
      </c>
      <c r="K7" t="str">
        <f t="shared" si="1"/>
        <v/>
      </c>
      <c r="L7" t="str">
        <f t="shared" si="1"/>
        <v/>
      </c>
      <c r="M7" t="str">
        <f t="shared" si="1"/>
        <v/>
      </c>
      <c r="N7" t="str">
        <f t="shared" si="1"/>
        <v/>
      </c>
      <c r="O7" t="str">
        <f t="shared" si="1"/>
        <v/>
      </c>
      <c r="P7" t="str">
        <f t="shared" si="1"/>
        <v/>
      </c>
    </row>
    <row r="8" spans="2:18" ht="15.75" thickBot="1" x14ac:dyDescent="0.3">
      <c r="B8" s="300" t="str">
        <f>"Percent "&amp;Cover!$K$14&amp;" (Between " &amp; Cover!$J$14 &amp; " &amp; " &amp; Cover!$J$13-1 &amp; ")"</f>
        <v>Percent Close to Proficiency (Between  &amp; -1)</v>
      </c>
      <c r="C8" s="301"/>
      <c r="D8" s="301"/>
      <c r="E8" s="69">
        <f>IF(E4=0,0,E7/E4)</f>
        <v>0</v>
      </c>
      <c r="F8" s="82">
        <f>IF(F4=0,0,F7/F4)</f>
        <v>0</v>
      </c>
      <c r="G8" s="86">
        <f t="shared" si="0"/>
        <v>0</v>
      </c>
      <c r="I8" t="str">
        <f t="shared" ref="I8:P8" si="2">CONCATENATE(I45,I46,I47,I48,I49,I50,I51,I52,I53,I54,I55,I56,I57,I58,I59,I60,I61,I62,I63,I64,I65,I66,I67,I68,I69,I70,I71,I72,I73,I74)</f>
        <v/>
      </c>
      <c r="J8" t="str">
        <f t="shared" si="2"/>
        <v/>
      </c>
      <c r="K8" t="str">
        <f t="shared" si="2"/>
        <v/>
      </c>
      <c r="L8" t="str">
        <f t="shared" si="2"/>
        <v/>
      </c>
      <c r="M8" t="str">
        <f t="shared" si="2"/>
        <v/>
      </c>
      <c r="N8" t="str">
        <f t="shared" si="2"/>
        <v/>
      </c>
      <c r="O8" t="str">
        <f t="shared" si="2"/>
        <v/>
      </c>
      <c r="P8" t="str">
        <f t="shared" si="2"/>
        <v/>
      </c>
    </row>
    <row r="9" spans="2:18" x14ac:dyDescent="0.25">
      <c r="B9" s="306" t="str">
        <f>"Number "&amp;Cover!$K$15&amp;" (Between " &amp; Cover!$J$15 &amp; " &amp; " &amp; Cover!$J$14-1 &amp; ")"</f>
        <v>Number Far to Go likely to be Proficient (Between  &amp; -1)</v>
      </c>
      <c r="C9" s="307"/>
      <c r="D9" s="307"/>
      <c r="E9" s="68">
        <f>COUNTIF(E$15:E$189,"&gt;="&amp;$L$4)-COUNTIF(E$15:E$189,"&gt;="&amp;$L$3)</f>
        <v>0</v>
      </c>
      <c r="F9" s="81">
        <f>COUNTIF(F$15:F$189,"&gt;="&amp;$K$7)-COUNTIF(F$15:F$189,"&gt;="&amp;$K$6)</f>
        <v>0</v>
      </c>
      <c r="G9" s="87">
        <f t="shared" si="0"/>
        <v>0</v>
      </c>
      <c r="I9" s="71" t="str">
        <f t="shared" ref="I9:P9" si="3">CONCATENATE(I75,I76,I77,I78,I79,I80,I81,I82,I83,I84,I85,I86,I87,I88,I89,I90,I91,I92,I93,I94,I95,I96,I97,I98,I99,I100,I101,I102,I103,I104)</f>
        <v/>
      </c>
      <c r="J9" t="str">
        <f t="shared" si="3"/>
        <v/>
      </c>
      <c r="K9" t="str">
        <f t="shared" si="3"/>
        <v/>
      </c>
      <c r="L9" t="str">
        <f t="shared" si="3"/>
        <v/>
      </c>
      <c r="M9" t="str">
        <f t="shared" si="3"/>
        <v/>
      </c>
      <c r="N9" t="str">
        <f t="shared" si="3"/>
        <v/>
      </c>
      <c r="O9" t="str">
        <f t="shared" si="3"/>
        <v/>
      </c>
      <c r="P9" t="str">
        <f t="shared" si="3"/>
        <v/>
      </c>
    </row>
    <row r="10" spans="2:18" ht="15.75" thickBot="1" x14ac:dyDescent="0.3">
      <c r="B10" s="300" t="str">
        <f>"Percent "&amp;Cover!$K$15&amp;" (Between " &amp; Cover!$J$15 &amp; " &amp; " &amp; Cover!$J$14-1 &amp; ")"</f>
        <v>Percent Far to Go likely to be Proficient (Between  &amp; -1)</v>
      </c>
      <c r="C10" s="301"/>
      <c r="D10" s="301"/>
      <c r="E10" s="69">
        <f>IF(E4=0,0,E9/E4)</f>
        <v>0</v>
      </c>
      <c r="F10" s="82">
        <f>IF(F4=0,0,F9/F4)</f>
        <v>0</v>
      </c>
      <c r="G10" s="86">
        <f t="shared" si="0"/>
        <v>0</v>
      </c>
      <c r="I10" t="str">
        <f t="shared" ref="I10:P10" si="4">CONCATENATE(I105,I106,I107,I108,I109,I110,I111,I112,I113,I114,I115,I116,I117,I118,I119,I120,I121,I122,I123,I124,I125,I126,I127,I128,I129,I130,I131,I132,I133,I134)</f>
        <v/>
      </c>
      <c r="J10" t="str">
        <f t="shared" si="4"/>
        <v/>
      </c>
      <c r="K10" t="str">
        <f t="shared" si="4"/>
        <v/>
      </c>
      <c r="L10" t="str">
        <f t="shared" si="4"/>
        <v/>
      </c>
      <c r="M10" t="str">
        <f t="shared" si="4"/>
        <v/>
      </c>
      <c r="N10" t="str">
        <f t="shared" si="4"/>
        <v/>
      </c>
      <c r="O10" t="str">
        <f t="shared" si="4"/>
        <v/>
      </c>
      <c r="P10" t="str">
        <f t="shared" si="4"/>
        <v/>
      </c>
    </row>
    <row r="11" spans="2:18" x14ac:dyDescent="0.25">
      <c r="B11" s="306" t="str">
        <f>"Number "&amp;Cover!$K$16&amp;" (Between " &amp; Cover!$J$16 &amp; " &amp; " &amp; Cover!$J$15-1 &amp; ")"</f>
        <v>Number Far to Go Not likely to be Proficient (Between  &amp; -1)</v>
      </c>
      <c r="C11" s="307"/>
      <c r="D11" s="307"/>
      <c r="E11" s="68">
        <f>COUNTIF(E$15:E$189,"&lt;"&amp;$L$4)</f>
        <v>0</v>
      </c>
      <c r="F11" s="81">
        <f>COUNTIF(F$15:F$189,"&lt;"&amp;$K$7)</f>
        <v>0</v>
      </c>
      <c r="G11" s="87">
        <f t="shared" si="0"/>
        <v>0</v>
      </c>
      <c r="I11" t="str">
        <f t="shared" ref="I11:P11" si="5">CONCATENATE(I135,I136,I137,I138,I139,I140,I141,I142,I143,I144,I145,I146,I147,I148,I149,I150,I151,I152,I153,I154,I155,I156,I157,I158,I159,I160,I161,I162,I163,I164)</f>
        <v/>
      </c>
      <c r="J11" t="str">
        <f t="shared" si="5"/>
        <v/>
      </c>
      <c r="K11" t="str">
        <f t="shared" si="5"/>
        <v/>
      </c>
      <c r="L11" t="str">
        <f t="shared" si="5"/>
        <v/>
      </c>
      <c r="M11" t="str">
        <f t="shared" si="5"/>
        <v/>
      </c>
      <c r="N11" t="str">
        <f t="shared" si="5"/>
        <v/>
      </c>
      <c r="O11" t="str">
        <f t="shared" si="5"/>
        <v/>
      </c>
      <c r="P11" t="str">
        <f t="shared" si="5"/>
        <v/>
      </c>
    </row>
    <row r="12" spans="2:18" ht="15.75" thickBot="1" x14ac:dyDescent="0.3">
      <c r="B12" s="300" t="str">
        <f>"Percent "&amp;Cover!$K$16&amp;" (Between " &amp; Cover!$J$16 &amp; " &amp; " &amp; Cover!$J$15-1 &amp; ")"</f>
        <v>Percent Far to Go Not likely to be Proficient (Between  &amp; -1)</v>
      </c>
      <c r="C12" s="301"/>
      <c r="D12" s="301"/>
      <c r="E12" s="69">
        <f>IF(E4=0,0,E11/E4)</f>
        <v>0</v>
      </c>
      <c r="F12" s="82">
        <f>IF(F4=0,0,F11/F4)</f>
        <v>0</v>
      </c>
      <c r="G12" s="86">
        <f t="shared" si="0"/>
        <v>0</v>
      </c>
      <c r="I12" s="76" t="str">
        <f t="shared" ref="I12:P12" si="6">CONCATENATE(I7,I8,I9,I10,I11)</f>
        <v/>
      </c>
      <c r="J12" s="76" t="str">
        <f t="shared" si="6"/>
        <v/>
      </c>
      <c r="K12" s="76" t="str">
        <f t="shared" si="6"/>
        <v/>
      </c>
      <c r="L12" s="76" t="str">
        <f t="shared" si="6"/>
        <v/>
      </c>
      <c r="M12" s="76" t="str">
        <f t="shared" si="6"/>
        <v/>
      </c>
      <c r="N12" s="76" t="str">
        <f t="shared" si="6"/>
        <v/>
      </c>
      <c r="O12" t="str">
        <f t="shared" si="6"/>
        <v/>
      </c>
      <c r="P12" t="str">
        <f t="shared" si="6"/>
        <v/>
      </c>
    </row>
    <row r="13" spans="2:18" ht="15.75" thickBot="1" x14ac:dyDescent="0.3">
      <c r="I13">
        <f t="shared" ref="I13:P13" si="7">LEN(I12)</f>
        <v>0</v>
      </c>
      <c r="J13">
        <f t="shared" si="7"/>
        <v>0</v>
      </c>
      <c r="K13">
        <f t="shared" si="7"/>
        <v>0</v>
      </c>
      <c r="L13">
        <f t="shared" si="7"/>
        <v>0</v>
      </c>
      <c r="M13">
        <f t="shared" si="7"/>
        <v>0</v>
      </c>
      <c r="N13">
        <f t="shared" si="7"/>
        <v>0</v>
      </c>
      <c r="O13">
        <f t="shared" si="7"/>
        <v>0</v>
      </c>
      <c r="P13">
        <f t="shared" si="7"/>
        <v>0</v>
      </c>
    </row>
    <row r="14" spans="2:18" ht="54" customHeight="1" thickBot="1" x14ac:dyDescent="0.3">
      <c r="B14" s="93" t="s">
        <v>258</v>
      </c>
      <c r="C14" s="94" t="s">
        <v>1</v>
      </c>
      <c r="D14" s="95" t="s">
        <v>0</v>
      </c>
      <c r="E14" s="96" t="str">
        <f>IF(Cover!J3="","",Cover!J3)</f>
        <v/>
      </c>
      <c r="F14" s="96" t="str">
        <f>IF(Cover!J4="","",Cover!J4)</f>
        <v/>
      </c>
      <c r="G14" s="97" t="s">
        <v>20</v>
      </c>
      <c r="I14" s="64" t="s">
        <v>287</v>
      </c>
      <c r="J14" s="64" t="s">
        <v>76</v>
      </c>
      <c r="K14" s="70" t="s">
        <v>289</v>
      </c>
      <c r="L14" s="64" t="s">
        <v>290</v>
      </c>
      <c r="M14" s="64" t="s">
        <v>288</v>
      </c>
      <c r="N14" s="64" t="s">
        <v>102</v>
      </c>
      <c r="O14" t="s">
        <v>103</v>
      </c>
      <c r="P14" t="s">
        <v>291</v>
      </c>
      <c r="R14" s="164" t="s">
        <v>74</v>
      </c>
    </row>
    <row r="15" spans="2:18" ht="15.75" thickBot="1" x14ac:dyDescent="0.3">
      <c r="B15" s="61"/>
      <c r="C15" s="62"/>
      <c r="D15" s="154"/>
      <c r="E15" s="62"/>
      <c r="F15" s="62"/>
      <c r="G15" s="63" t="str">
        <f>IF(F15="","",F15-E15)</f>
        <v/>
      </c>
      <c r="I15" s="2" t="str">
        <f t="shared" ref="I15:I46" si="8">IF($E15="","",IF($E15&gt;=$L$2,$D15&amp;", ",""))</f>
        <v/>
      </c>
      <c r="J15" s="2" t="str">
        <f t="shared" ref="J15:J46" si="9">IF(E15&gt;=$L$2,"",IF(E15&gt;=$L$3,($D15&amp;", "),""))</f>
        <v/>
      </c>
      <c r="K15" s="2" t="str">
        <f t="shared" ref="K15:K46" si="10">IF(E15&gt;=$L$3,"",IF(E15&gt;=$L$4,($D15&amp;", "),""))</f>
        <v/>
      </c>
      <c r="L15" s="2" t="str">
        <f t="shared" ref="L15:L46" si="11">IF($E15="","",IF($E15&lt;$L$4,$D15&amp;", ",""))</f>
        <v/>
      </c>
      <c r="M15" s="2" t="str">
        <f t="shared" ref="M15:M46" si="12">IF($F15="","",IF($F15&gt;=$L$2,$D15&amp;", ",""))</f>
        <v/>
      </c>
      <c r="N15" s="2" t="str">
        <f t="shared" ref="N15:N46" si="13">IF(F15&gt;=$L$2,"",IF(F15&gt;=$L$3,($D15&amp;", "),""))</f>
        <v/>
      </c>
      <c r="O15" t="str">
        <f t="shared" ref="O15:O46" si="14">IF(F15&gt;=$L$3,"",IF(F15&gt;=$L$4,($D15&amp;", "),""))</f>
        <v/>
      </c>
      <c r="P15" t="str">
        <f t="shared" ref="P15:P46" si="15">IF($F15="","",IF($F15&lt;$L$4,$D15&amp;", ",""))</f>
        <v/>
      </c>
    </row>
    <row r="16" spans="2:18" ht="15.75" thickBot="1" x14ac:dyDescent="0.3">
      <c r="B16" s="61"/>
      <c r="C16" s="92"/>
      <c r="D16" s="154"/>
      <c r="E16" s="92"/>
      <c r="F16" s="92"/>
      <c r="G16" s="98" t="str">
        <f t="shared" ref="G16:G79" si="16">IF(F16="","",F16-E16)</f>
        <v/>
      </c>
      <c r="I16" s="2" t="str">
        <f t="shared" si="8"/>
        <v/>
      </c>
      <c r="J16" s="2" t="str">
        <f t="shared" si="9"/>
        <v/>
      </c>
      <c r="K16" s="2" t="str">
        <f t="shared" si="10"/>
        <v/>
      </c>
      <c r="L16" s="2" t="str">
        <f t="shared" si="11"/>
        <v/>
      </c>
      <c r="M16" s="2" t="str">
        <f t="shared" si="12"/>
        <v/>
      </c>
      <c r="N16" s="2" t="str">
        <f t="shared" si="13"/>
        <v/>
      </c>
      <c r="O16" t="str">
        <f t="shared" si="14"/>
        <v/>
      </c>
      <c r="P16" t="str">
        <f t="shared" si="15"/>
        <v/>
      </c>
    </row>
    <row r="17" spans="2:16" ht="15.75" thickBot="1" x14ac:dyDescent="0.3">
      <c r="B17" s="61"/>
      <c r="C17" s="92"/>
      <c r="D17" s="154"/>
      <c r="E17" s="92"/>
      <c r="F17" s="92"/>
      <c r="G17" s="98" t="str">
        <f t="shared" si="16"/>
        <v/>
      </c>
      <c r="I17" s="2" t="str">
        <f t="shared" si="8"/>
        <v/>
      </c>
      <c r="J17" s="2" t="str">
        <f t="shared" si="9"/>
        <v/>
      </c>
      <c r="K17" s="2" t="str">
        <f t="shared" si="10"/>
        <v/>
      </c>
      <c r="L17" s="2" t="str">
        <f t="shared" si="11"/>
        <v/>
      </c>
      <c r="M17" s="2" t="str">
        <f t="shared" si="12"/>
        <v/>
      </c>
      <c r="N17" s="2" t="str">
        <f t="shared" si="13"/>
        <v/>
      </c>
      <c r="O17" t="str">
        <f t="shared" si="14"/>
        <v/>
      </c>
      <c r="P17" t="str">
        <f t="shared" si="15"/>
        <v/>
      </c>
    </row>
    <row r="18" spans="2:16" ht="15.75" thickBot="1" x14ac:dyDescent="0.3">
      <c r="B18" s="61"/>
      <c r="C18" s="92"/>
      <c r="D18" s="154"/>
      <c r="E18" s="92"/>
      <c r="F18" s="92"/>
      <c r="G18" s="98" t="str">
        <f t="shared" si="16"/>
        <v/>
      </c>
      <c r="I18" s="2" t="str">
        <f t="shared" si="8"/>
        <v/>
      </c>
      <c r="J18" s="2" t="str">
        <f t="shared" si="9"/>
        <v/>
      </c>
      <c r="K18" s="2" t="str">
        <f t="shared" si="10"/>
        <v/>
      </c>
      <c r="L18" s="2" t="str">
        <f t="shared" si="11"/>
        <v/>
      </c>
      <c r="M18" s="2" t="str">
        <f t="shared" si="12"/>
        <v/>
      </c>
      <c r="N18" s="2" t="str">
        <f t="shared" si="13"/>
        <v/>
      </c>
      <c r="O18" t="str">
        <f t="shared" si="14"/>
        <v/>
      </c>
      <c r="P18" t="str">
        <f t="shared" si="15"/>
        <v/>
      </c>
    </row>
    <row r="19" spans="2:16" ht="15.75" thickBot="1" x14ac:dyDescent="0.3">
      <c r="B19" s="61"/>
      <c r="C19" s="92"/>
      <c r="D19" s="154"/>
      <c r="E19" s="92"/>
      <c r="F19" s="92"/>
      <c r="G19" s="98" t="str">
        <f t="shared" si="16"/>
        <v/>
      </c>
      <c r="I19" s="2" t="str">
        <f t="shared" si="8"/>
        <v/>
      </c>
      <c r="J19" s="2" t="str">
        <f t="shared" si="9"/>
        <v/>
      </c>
      <c r="K19" s="2" t="str">
        <f t="shared" si="10"/>
        <v/>
      </c>
      <c r="L19" s="2" t="str">
        <f t="shared" si="11"/>
        <v/>
      </c>
      <c r="M19" s="2" t="str">
        <f t="shared" si="12"/>
        <v/>
      </c>
      <c r="N19" s="2" t="str">
        <f t="shared" si="13"/>
        <v/>
      </c>
      <c r="O19" t="str">
        <f t="shared" si="14"/>
        <v/>
      </c>
      <c r="P19" t="str">
        <f t="shared" si="15"/>
        <v/>
      </c>
    </row>
    <row r="20" spans="2:16" ht="15.75" thickBot="1" x14ac:dyDescent="0.3">
      <c r="B20" s="61"/>
      <c r="C20" s="92"/>
      <c r="D20" s="154"/>
      <c r="E20" s="92"/>
      <c r="F20" s="92"/>
      <c r="G20" s="98" t="str">
        <f t="shared" si="16"/>
        <v/>
      </c>
      <c r="I20" s="2" t="str">
        <f t="shared" si="8"/>
        <v/>
      </c>
      <c r="J20" s="2" t="str">
        <f t="shared" si="9"/>
        <v/>
      </c>
      <c r="K20" s="2" t="str">
        <f t="shared" si="10"/>
        <v/>
      </c>
      <c r="L20" s="2" t="str">
        <f t="shared" si="11"/>
        <v/>
      </c>
      <c r="M20" s="2" t="str">
        <f t="shared" si="12"/>
        <v/>
      </c>
      <c r="N20" s="2" t="str">
        <f t="shared" si="13"/>
        <v/>
      </c>
      <c r="O20" t="str">
        <f t="shared" si="14"/>
        <v/>
      </c>
      <c r="P20" t="str">
        <f t="shared" si="15"/>
        <v/>
      </c>
    </row>
    <row r="21" spans="2:16" ht="15.75" thickBot="1" x14ac:dyDescent="0.3">
      <c r="B21" s="61"/>
      <c r="C21" s="92"/>
      <c r="D21" s="154"/>
      <c r="E21" s="92"/>
      <c r="F21" s="92"/>
      <c r="G21" s="98" t="str">
        <f t="shared" si="16"/>
        <v/>
      </c>
      <c r="I21" s="2" t="str">
        <f t="shared" si="8"/>
        <v/>
      </c>
      <c r="J21" s="2" t="str">
        <f t="shared" si="9"/>
        <v/>
      </c>
      <c r="K21" s="2" t="str">
        <f t="shared" si="10"/>
        <v/>
      </c>
      <c r="L21" s="2" t="str">
        <f t="shared" si="11"/>
        <v/>
      </c>
      <c r="M21" s="2" t="str">
        <f t="shared" si="12"/>
        <v/>
      </c>
      <c r="N21" s="2" t="str">
        <f t="shared" si="13"/>
        <v/>
      </c>
      <c r="O21" t="str">
        <f t="shared" si="14"/>
        <v/>
      </c>
      <c r="P21" t="str">
        <f t="shared" si="15"/>
        <v/>
      </c>
    </row>
    <row r="22" spans="2:16" ht="15.75" thickBot="1" x14ac:dyDescent="0.3">
      <c r="B22" s="61"/>
      <c r="C22" s="92"/>
      <c r="D22" s="154"/>
      <c r="E22" s="92"/>
      <c r="F22" s="92"/>
      <c r="G22" s="98" t="str">
        <f t="shared" si="16"/>
        <v/>
      </c>
      <c r="I22" s="2" t="str">
        <f t="shared" si="8"/>
        <v/>
      </c>
      <c r="J22" s="2" t="str">
        <f t="shared" si="9"/>
        <v/>
      </c>
      <c r="K22" s="2" t="str">
        <f t="shared" si="10"/>
        <v/>
      </c>
      <c r="L22" s="2" t="str">
        <f t="shared" si="11"/>
        <v/>
      </c>
      <c r="M22" s="2" t="str">
        <f t="shared" si="12"/>
        <v/>
      </c>
      <c r="N22" s="2" t="str">
        <f t="shared" si="13"/>
        <v/>
      </c>
      <c r="O22" t="str">
        <f t="shared" si="14"/>
        <v/>
      </c>
      <c r="P22" t="str">
        <f t="shared" si="15"/>
        <v/>
      </c>
    </row>
    <row r="23" spans="2:16" ht="15.75" thickBot="1" x14ac:dyDescent="0.3">
      <c r="B23" s="61"/>
      <c r="C23" s="92"/>
      <c r="D23" s="154"/>
      <c r="E23" s="92"/>
      <c r="F23" s="92"/>
      <c r="G23" s="98" t="str">
        <f t="shared" si="16"/>
        <v/>
      </c>
      <c r="I23" s="2" t="str">
        <f t="shared" si="8"/>
        <v/>
      </c>
      <c r="J23" s="2" t="str">
        <f t="shared" si="9"/>
        <v/>
      </c>
      <c r="K23" s="2" t="str">
        <f t="shared" si="10"/>
        <v/>
      </c>
      <c r="L23" s="2" t="str">
        <f t="shared" si="11"/>
        <v/>
      </c>
      <c r="M23" s="2" t="str">
        <f t="shared" si="12"/>
        <v/>
      </c>
      <c r="N23" s="2" t="str">
        <f t="shared" si="13"/>
        <v/>
      </c>
      <c r="O23" t="str">
        <f t="shared" si="14"/>
        <v/>
      </c>
      <c r="P23" t="str">
        <f t="shared" si="15"/>
        <v/>
      </c>
    </row>
    <row r="24" spans="2:16" ht="15.75" thickBot="1" x14ac:dyDescent="0.3">
      <c r="B24" s="61"/>
      <c r="C24" s="92"/>
      <c r="D24" s="154"/>
      <c r="E24" s="92"/>
      <c r="F24" s="92"/>
      <c r="G24" s="98" t="str">
        <f t="shared" si="16"/>
        <v/>
      </c>
      <c r="I24" s="2" t="str">
        <f t="shared" si="8"/>
        <v/>
      </c>
      <c r="J24" s="2" t="str">
        <f t="shared" si="9"/>
        <v/>
      </c>
      <c r="K24" s="2" t="str">
        <f t="shared" si="10"/>
        <v/>
      </c>
      <c r="L24" s="2" t="str">
        <f t="shared" si="11"/>
        <v/>
      </c>
      <c r="M24" s="2" t="str">
        <f t="shared" si="12"/>
        <v/>
      </c>
      <c r="N24" s="2" t="str">
        <f t="shared" si="13"/>
        <v/>
      </c>
      <c r="O24" t="str">
        <f t="shared" si="14"/>
        <v/>
      </c>
      <c r="P24" t="str">
        <f t="shared" si="15"/>
        <v/>
      </c>
    </row>
    <row r="25" spans="2:16" ht="15.75" thickBot="1" x14ac:dyDescent="0.3">
      <c r="B25" s="61"/>
      <c r="C25" s="92"/>
      <c r="D25" s="154"/>
      <c r="E25" s="92"/>
      <c r="F25" s="92"/>
      <c r="G25" s="98" t="str">
        <f t="shared" si="16"/>
        <v/>
      </c>
      <c r="I25" s="2" t="str">
        <f t="shared" si="8"/>
        <v/>
      </c>
      <c r="J25" s="2" t="str">
        <f t="shared" si="9"/>
        <v/>
      </c>
      <c r="K25" s="2" t="str">
        <f t="shared" si="10"/>
        <v/>
      </c>
      <c r="L25" s="2" t="str">
        <f t="shared" si="11"/>
        <v/>
      </c>
      <c r="M25" s="2" t="str">
        <f t="shared" si="12"/>
        <v/>
      </c>
      <c r="N25" s="2" t="str">
        <f t="shared" si="13"/>
        <v/>
      </c>
      <c r="O25" t="str">
        <f t="shared" si="14"/>
        <v/>
      </c>
      <c r="P25" t="str">
        <f t="shared" si="15"/>
        <v/>
      </c>
    </row>
    <row r="26" spans="2:16" ht="15.75" thickBot="1" x14ac:dyDescent="0.3">
      <c r="B26" s="61"/>
      <c r="C26" s="92"/>
      <c r="D26" s="154"/>
      <c r="E26" s="92"/>
      <c r="F26" s="92"/>
      <c r="G26" s="98" t="str">
        <f t="shared" si="16"/>
        <v/>
      </c>
      <c r="I26" s="2" t="str">
        <f t="shared" si="8"/>
        <v/>
      </c>
      <c r="J26" s="2" t="str">
        <f t="shared" si="9"/>
        <v/>
      </c>
      <c r="K26" s="2" t="str">
        <f t="shared" si="10"/>
        <v/>
      </c>
      <c r="L26" s="2" t="str">
        <f t="shared" si="11"/>
        <v/>
      </c>
      <c r="M26" s="2" t="str">
        <f t="shared" si="12"/>
        <v/>
      </c>
      <c r="N26" s="2" t="str">
        <f t="shared" si="13"/>
        <v/>
      </c>
      <c r="O26" t="str">
        <f t="shared" si="14"/>
        <v/>
      </c>
      <c r="P26" t="str">
        <f t="shared" si="15"/>
        <v/>
      </c>
    </row>
    <row r="27" spans="2:16" ht="15.75" thickBot="1" x14ac:dyDescent="0.3">
      <c r="B27" s="61"/>
      <c r="C27" s="92"/>
      <c r="D27" s="154"/>
      <c r="E27" s="92"/>
      <c r="F27" s="92"/>
      <c r="G27" s="98" t="str">
        <f t="shared" si="16"/>
        <v/>
      </c>
      <c r="I27" s="2" t="str">
        <f t="shared" si="8"/>
        <v/>
      </c>
      <c r="J27" s="2" t="str">
        <f t="shared" si="9"/>
        <v/>
      </c>
      <c r="K27" s="2" t="str">
        <f t="shared" si="10"/>
        <v/>
      </c>
      <c r="L27" s="2" t="str">
        <f t="shared" si="11"/>
        <v/>
      </c>
      <c r="M27" s="2" t="str">
        <f t="shared" si="12"/>
        <v/>
      </c>
      <c r="N27" s="2" t="str">
        <f t="shared" si="13"/>
        <v/>
      </c>
      <c r="O27" t="str">
        <f t="shared" si="14"/>
        <v/>
      </c>
      <c r="P27" t="str">
        <f t="shared" si="15"/>
        <v/>
      </c>
    </row>
    <row r="28" spans="2:16" ht="15.75" thickBot="1" x14ac:dyDescent="0.3">
      <c r="B28" s="61"/>
      <c r="C28" s="92"/>
      <c r="D28" s="154"/>
      <c r="E28" s="92"/>
      <c r="F28" s="92"/>
      <c r="G28" s="98" t="str">
        <f t="shared" si="16"/>
        <v/>
      </c>
      <c r="I28" s="2" t="str">
        <f t="shared" si="8"/>
        <v/>
      </c>
      <c r="J28" s="2" t="str">
        <f t="shared" si="9"/>
        <v/>
      </c>
      <c r="K28" s="2" t="str">
        <f t="shared" si="10"/>
        <v/>
      </c>
      <c r="L28" s="2" t="str">
        <f t="shared" si="11"/>
        <v/>
      </c>
      <c r="M28" s="2" t="str">
        <f t="shared" si="12"/>
        <v/>
      </c>
      <c r="N28" s="2" t="str">
        <f t="shared" si="13"/>
        <v/>
      </c>
      <c r="O28" t="str">
        <f t="shared" si="14"/>
        <v/>
      </c>
      <c r="P28" t="str">
        <f t="shared" si="15"/>
        <v/>
      </c>
    </row>
    <row r="29" spans="2:16" ht="15.75" thickBot="1" x14ac:dyDescent="0.3">
      <c r="B29" s="61"/>
      <c r="C29" s="92"/>
      <c r="D29" s="154"/>
      <c r="E29" s="92"/>
      <c r="F29" s="92"/>
      <c r="G29" s="98" t="str">
        <f t="shared" si="16"/>
        <v/>
      </c>
      <c r="I29" s="2" t="str">
        <f t="shared" si="8"/>
        <v/>
      </c>
      <c r="J29" s="2" t="str">
        <f t="shared" si="9"/>
        <v/>
      </c>
      <c r="K29" s="2" t="str">
        <f t="shared" si="10"/>
        <v/>
      </c>
      <c r="L29" s="2" t="str">
        <f t="shared" si="11"/>
        <v/>
      </c>
      <c r="M29" s="2" t="str">
        <f t="shared" si="12"/>
        <v/>
      </c>
      <c r="N29" s="2" t="str">
        <f t="shared" si="13"/>
        <v/>
      </c>
      <c r="O29" t="str">
        <f t="shared" si="14"/>
        <v/>
      </c>
      <c r="P29" t="str">
        <f t="shared" si="15"/>
        <v/>
      </c>
    </row>
    <row r="30" spans="2:16" ht="15.75" thickBot="1" x14ac:dyDescent="0.3">
      <c r="B30" s="61"/>
      <c r="C30" s="92"/>
      <c r="D30" s="154"/>
      <c r="E30" s="92"/>
      <c r="F30" s="92"/>
      <c r="G30" s="98" t="str">
        <f t="shared" si="16"/>
        <v/>
      </c>
      <c r="I30" s="2" t="str">
        <f t="shared" si="8"/>
        <v/>
      </c>
      <c r="J30" s="2" t="str">
        <f t="shared" si="9"/>
        <v/>
      </c>
      <c r="K30" s="2" t="str">
        <f t="shared" si="10"/>
        <v/>
      </c>
      <c r="L30" s="2" t="str">
        <f t="shared" si="11"/>
        <v/>
      </c>
      <c r="M30" s="2" t="str">
        <f t="shared" si="12"/>
        <v/>
      </c>
      <c r="N30" s="2" t="str">
        <f t="shared" si="13"/>
        <v/>
      </c>
      <c r="O30" t="str">
        <f t="shared" si="14"/>
        <v/>
      </c>
      <c r="P30" t="str">
        <f t="shared" si="15"/>
        <v/>
      </c>
    </row>
    <row r="31" spans="2:16" ht="15.75" thickBot="1" x14ac:dyDescent="0.3">
      <c r="B31" s="61"/>
      <c r="C31" s="92"/>
      <c r="D31" s="154"/>
      <c r="E31" s="92"/>
      <c r="F31" s="92"/>
      <c r="G31" s="98" t="str">
        <f t="shared" si="16"/>
        <v/>
      </c>
      <c r="I31" s="2" t="str">
        <f t="shared" si="8"/>
        <v/>
      </c>
      <c r="J31" s="2" t="str">
        <f t="shared" si="9"/>
        <v/>
      </c>
      <c r="K31" s="2" t="str">
        <f t="shared" si="10"/>
        <v/>
      </c>
      <c r="L31" s="2" t="str">
        <f t="shared" si="11"/>
        <v/>
      </c>
      <c r="M31" s="2" t="str">
        <f t="shared" si="12"/>
        <v/>
      </c>
      <c r="N31" s="2" t="str">
        <f t="shared" si="13"/>
        <v/>
      </c>
      <c r="O31" t="str">
        <f t="shared" si="14"/>
        <v/>
      </c>
      <c r="P31" t="str">
        <f t="shared" si="15"/>
        <v/>
      </c>
    </row>
    <row r="32" spans="2:16" ht="15.75" thickBot="1" x14ac:dyDescent="0.3">
      <c r="B32" s="61"/>
      <c r="C32" s="92"/>
      <c r="D32" s="154"/>
      <c r="E32" s="92"/>
      <c r="F32" s="92"/>
      <c r="G32" s="98" t="str">
        <f t="shared" si="16"/>
        <v/>
      </c>
      <c r="I32" s="2" t="str">
        <f t="shared" si="8"/>
        <v/>
      </c>
      <c r="J32" s="2" t="str">
        <f t="shared" si="9"/>
        <v/>
      </c>
      <c r="K32" s="2" t="str">
        <f t="shared" si="10"/>
        <v/>
      </c>
      <c r="L32" s="2" t="str">
        <f t="shared" si="11"/>
        <v/>
      </c>
      <c r="M32" s="2" t="str">
        <f t="shared" si="12"/>
        <v/>
      </c>
      <c r="N32" s="2" t="str">
        <f t="shared" si="13"/>
        <v/>
      </c>
      <c r="O32" t="str">
        <f t="shared" si="14"/>
        <v/>
      </c>
      <c r="P32" t="str">
        <f t="shared" si="15"/>
        <v/>
      </c>
    </row>
    <row r="33" spans="2:16" ht="15.75" thickBot="1" x14ac:dyDescent="0.3">
      <c r="B33" s="61"/>
      <c r="C33" s="92"/>
      <c r="D33" s="154"/>
      <c r="E33" s="92"/>
      <c r="F33" s="92"/>
      <c r="G33" s="98" t="str">
        <f t="shared" si="16"/>
        <v/>
      </c>
      <c r="I33" s="2" t="str">
        <f t="shared" si="8"/>
        <v/>
      </c>
      <c r="J33" s="2" t="str">
        <f t="shared" si="9"/>
        <v/>
      </c>
      <c r="K33" s="2" t="str">
        <f t="shared" si="10"/>
        <v/>
      </c>
      <c r="L33" s="2" t="str">
        <f t="shared" si="11"/>
        <v/>
      </c>
      <c r="M33" s="2" t="str">
        <f t="shared" si="12"/>
        <v/>
      </c>
      <c r="N33" s="2" t="str">
        <f t="shared" si="13"/>
        <v/>
      </c>
      <c r="O33" t="str">
        <f t="shared" si="14"/>
        <v/>
      </c>
      <c r="P33" t="str">
        <f t="shared" si="15"/>
        <v/>
      </c>
    </row>
    <row r="34" spans="2:16" ht="15.75" thickBot="1" x14ac:dyDescent="0.3">
      <c r="B34" s="61"/>
      <c r="C34" s="92"/>
      <c r="D34" s="154"/>
      <c r="E34" s="92"/>
      <c r="F34" s="92"/>
      <c r="G34" s="98" t="str">
        <f t="shared" si="16"/>
        <v/>
      </c>
      <c r="I34" s="2" t="str">
        <f t="shared" si="8"/>
        <v/>
      </c>
      <c r="J34" s="2" t="str">
        <f t="shared" si="9"/>
        <v/>
      </c>
      <c r="K34" s="2" t="str">
        <f t="shared" si="10"/>
        <v/>
      </c>
      <c r="L34" s="2" t="str">
        <f t="shared" si="11"/>
        <v/>
      </c>
      <c r="M34" s="2" t="str">
        <f t="shared" si="12"/>
        <v/>
      </c>
      <c r="N34" s="2" t="str">
        <f t="shared" si="13"/>
        <v/>
      </c>
      <c r="O34" t="str">
        <f t="shared" si="14"/>
        <v/>
      </c>
      <c r="P34" t="str">
        <f t="shared" si="15"/>
        <v/>
      </c>
    </row>
    <row r="35" spans="2:16" ht="15.75" thickBot="1" x14ac:dyDescent="0.3">
      <c r="B35" s="61"/>
      <c r="C35" s="92"/>
      <c r="D35" s="154"/>
      <c r="E35" s="92"/>
      <c r="F35" s="92"/>
      <c r="G35" s="98" t="str">
        <f t="shared" si="16"/>
        <v/>
      </c>
      <c r="I35" s="2" t="str">
        <f t="shared" si="8"/>
        <v/>
      </c>
      <c r="J35" s="2" t="str">
        <f t="shared" si="9"/>
        <v/>
      </c>
      <c r="K35" s="2" t="str">
        <f t="shared" si="10"/>
        <v/>
      </c>
      <c r="L35" s="2" t="str">
        <f t="shared" si="11"/>
        <v/>
      </c>
      <c r="M35" s="2" t="str">
        <f t="shared" si="12"/>
        <v/>
      </c>
      <c r="N35" s="2" t="str">
        <f t="shared" si="13"/>
        <v/>
      </c>
      <c r="O35" t="str">
        <f t="shared" si="14"/>
        <v/>
      </c>
      <c r="P35" t="str">
        <f t="shared" si="15"/>
        <v/>
      </c>
    </row>
    <row r="36" spans="2:16" ht="15.75" thickBot="1" x14ac:dyDescent="0.3">
      <c r="B36" s="61"/>
      <c r="C36" s="92"/>
      <c r="D36" s="154"/>
      <c r="E36" s="92"/>
      <c r="F36" s="92"/>
      <c r="G36" s="98" t="str">
        <f t="shared" si="16"/>
        <v/>
      </c>
      <c r="I36" s="2" t="str">
        <f t="shared" si="8"/>
        <v/>
      </c>
      <c r="J36" s="2" t="str">
        <f t="shared" si="9"/>
        <v/>
      </c>
      <c r="K36" s="2" t="str">
        <f t="shared" si="10"/>
        <v/>
      </c>
      <c r="L36" s="2" t="str">
        <f t="shared" si="11"/>
        <v/>
      </c>
      <c r="M36" s="2" t="str">
        <f t="shared" si="12"/>
        <v/>
      </c>
      <c r="N36" s="2" t="str">
        <f t="shared" si="13"/>
        <v/>
      </c>
      <c r="O36" t="str">
        <f t="shared" si="14"/>
        <v/>
      </c>
      <c r="P36" t="str">
        <f t="shared" si="15"/>
        <v/>
      </c>
    </row>
    <row r="37" spans="2:16" ht="15.75" thickBot="1" x14ac:dyDescent="0.3">
      <c r="B37" s="61"/>
      <c r="C37" s="92"/>
      <c r="D37" s="154"/>
      <c r="E37" s="92"/>
      <c r="F37" s="92"/>
      <c r="G37" s="98" t="str">
        <f t="shared" si="16"/>
        <v/>
      </c>
      <c r="I37" s="2" t="str">
        <f t="shared" si="8"/>
        <v/>
      </c>
      <c r="J37" s="2" t="str">
        <f t="shared" si="9"/>
        <v/>
      </c>
      <c r="K37" s="2" t="str">
        <f t="shared" si="10"/>
        <v/>
      </c>
      <c r="L37" s="2" t="str">
        <f t="shared" si="11"/>
        <v/>
      </c>
      <c r="M37" s="2" t="str">
        <f t="shared" si="12"/>
        <v/>
      </c>
      <c r="N37" s="2" t="str">
        <f t="shared" si="13"/>
        <v/>
      </c>
      <c r="O37" t="str">
        <f t="shared" si="14"/>
        <v/>
      </c>
      <c r="P37" t="str">
        <f t="shared" si="15"/>
        <v/>
      </c>
    </row>
    <row r="38" spans="2:16" ht="15.75" thickBot="1" x14ac:dyDescent="0.3">
      <c r="B38" s="61"/>
      <c r="C38" s="92"/>
      <c r="D38" s="154"/>
      <c r="E38" s="92"/>
      <c r="F38" s="92"/>
      <c r="G38" s="98" t="str">
        <f t="shared" si="16"/>
        <v/>
      </c>
      <c r="I38" s="2" t="str">
        <f t="shared" si="8"/>
        <v/>
      </c>
      <c r="J38" s="2" t="str">
        <f t="shared" si="9"/>
        <v/>
      </c>
      <c r="K38" s="2" t="str">
        <f t="shared" si="10"/>
        <v/>
      </c>
      <c r="L38" s="2" t="str">
        <f t="shared" si="11"/>
        <v/>
      </c>
      <c r="M38" s="2" t="str">
        <f t="shared" si="12"/>
        <v/>
      </c>
      <c r="N38" s="2" t="str">
        <f t="shared" si="13"/>
        <v/>
      </c>
      <c r="O38" t="str">
        <f t="shared" si="14"/>
        <v/>
      </c>
      <c r="P38" t="str">
        <f t="shared" si="15"/>
        <v/>
      </c>
    </row>
    <row r="39" spans="2:16" ht="15.75" thickBot="1" x14ac:dyDescent="0.3">
      <c r="B39" s="61"/>
      <c r="C39" s="92"/>
      <c r="D39" s="154"/>
      <c r="E39" s="92"/>
      <c r="F39" s="92"/>
      <c r="G39" s="98" t="str">
        <f t="shared" si="16"/>
        <v/>
      </c>
      <c r="I39" s="2" t="str">
        <f t="shared" si="8"/>
        <v/>
      </c>
      <c r="J39" s="2" t="str">
        <f t="shared" si="9"/>
        <v/>
      </c>
      <c r="K39" s="2" t="str">
        <f t="shared" si="10"/>
        <v/>
      </c>
      <c r="L39" s="2" t="str">
        <f t="shared" si="11"/>
        <v/>
      </c>
      <c r="M39" s="2" t="str">
        <f t="shared" si="12"/>
        <v/>
      </c>
      <c r="N39" s="2" t="str">
        <f t="shared" si="13"/>
        <v/>
      </c>
      <c r="O39" t="str">
        <f t="shared" si="14"/>
        <v/>
      </c>
      <c r="P39" t="str">
        <f t="shared" si="15"/>
        <v/>
      </c>
    </row>
    <row r="40" spans="2:16" x14ac:dyDescent="0.25">
      <c r="B40" s="61"/>
      <c r="C40" s="92"/>
      <c r="D40" s="154"/>
      <c r="E40" s="92"/>
      <c r="F40" s="92"/>
      <c r="G40" s="98" t="str">
        <f t="shared" si="16"/>
        <v/>
      </c>
      <c r="I40" s="2" t="str">
        <f t="shared" si="8"/>
        <v/>
      </c>
      <c r="J40" s="2" t="str">
        <f t="shared" si="9"/>
        <v/>
      </c>
      <c r="K40" s="2" t="str">
        <f t="shared" si="10"/>
        <v/>
      </c>
      <c r="L40" s="2" t="str">
        <f t="shared" si="11"/>
        <v/>
      </c>
      <c r="M40" s="2" t="str">
        <f t="shared" si="12"/>
        <v/>
      </c>
      <c r="N40" s="2" t="str">
        <f t="shared" si="13"/>
        <v/>
      </c>
      <c r="O40" t="str">
        <f t="shared" si="14"/>
        <v/>
      </c>
      <c r="P40" t="str">
        <f t="shared" si="15"/>
        <v/>
      </c>
    </row>
    <row r="41" spans="2:16" x14ac:dyDescent="0.25">
      <c r="B41" s="73"/>
      <c r="C41" s="92"/>
      <c r="D41" s="154"/>
      <c r="E41" s="92"/>
      <c r="F41" s="92"/>
      <c r="G41" s="98" t="str">
        <f t="shared" si="16"/>
        <v/>
      </c>
      <c r="I41" s="2" t="str">
        <f t="shared" si="8"/>
        <v/>
      </c>
      <c r="J41" s="2" t="str">
        <f t="shared" si="9"/>
        <v/>
      </c>
      <c r="K41" s="2" t="str">
        <f t="shared" si="10"/>
        <v/>
      </c>
      <c r="L41" s="2" t="str">
        <f t="shared" si="11"/>
        <v/>
      </c>
      <c r="M41" s="2" t="str">
        <f t="shared" si="12"/>
        <v/>
      </c>
      <c r="N41" s="2" t="str">
        <f t="shared" si="13"/>
        <v/>
      </c>
      <c r="O41" t="str">
        <f t="shared" si="14"/>
        <v/>
      </c>
      <c r="P41" t="str">
        <f t="shared" si="15"/>
        <v/>
      </c>
    </row>
    <row r="42" spans="2:16" x14ac:dyDescent="0.25">
      <c r="B42" s="73"/>
      <c r="C42" s="92"/>
      <c r="D42" s="154"/>
      <c r="E42" s="92"/>
      <c r="F42" s="92"/>
      <c r="G42" s="98" t="str">
        <f t="shared" si="16"/>
        <v/>
      </c>
      <c r="I42" s="2" t="str">
        <f t="shared" si="8"/>
        <v/>
      </c>
      <c r="J42" s="2" t="str">
        <f t="shared" si="9"/>
        <v/>
      </c>
      <c r="K42" s="2" t="str">
        <f t="shared" si="10"/>
        <v/>
      </c>
      <c r="L42" s="2" t="str">
        <f t="shared" si="11"/>
        <v/>
      </c>
      <c r="M42" s="2" t="str">
        <f t="shared" si="12"/>
        <v/>
      </c>
      <c r="N42" s="2" t="str">
        <f t="shared" si="13"/>
        <v/>
      </c>
      <c r="O42" t="str">
        <f t="shared" si="14"/>
        <v/>
      </c>
      <c r="P42" t="str">
        <f t="shared" si="15"/>
        <v/>
      </c>
    </row>
    <row r="43" spans="2:16" x14ac:dyDescent="0.25">
      <c r="B43" s="73"/>
      <c r="C43" s="92"/>
      <c r="D43" s="154"/>
      <c r="E43" s="92"/>
      <c r="F43" s="92"/>
      <c r="G43" s="98" t="str">
        <f t="shared" si="16"/>
        <v/>
      </c>
      <c r="I43" s="2" t="str">
        <f t="shared" si="8"/>
        <v/>
      </c>
      <c r="J43" s="2" t="str">
        <f t="shared" si="9"/>
        <v/>
      </c>
      <c r="K43" s="2" t="str">
        <f t="shared" si="10"/>
        <v/>
      </c>
      <c r="L43" s="2" t="str">
        <f t="shared" si="11"/>
        <v/>
      </c>
      <c r="M43" s="2" t="str">
        <f t="shared" si="12"/>
        <v/>
      </c>
      <c r="N43" s="2" t="str">
        <f t="shared" si="13"/>
        <v/>
      </c>
      <c r="O43" t="str">
        <f t="shared" si="14"/>
        <v/>
      </c>
      <c r="P43" t="str">
        <f t="shared" si="15"/>
        <v/>
      </c>
    </row>
    <row r="44" spans="2:16" x14ac:dyDescent="0.25">
      <c r="B44" s="73"/>
      <c r="C44" s="92"/>
      <c r="D44" s="154"/>
      <c r="E44" s="92"/>
      <c r="F44" s="92"/>
      <c r="G44" s="98" t="str">
        <f t="shared" si="16"/>
        <v/>
      </c>
      <c r="I44" s="2" t="str">
        <f t="shared" si="8"/>
        <v/>
      </c>
      <c r="J44" s="2" t="str">
        <f t="shared" si="9"/>
        <v/>
      </c>
      <c r="K44" s="2" t="str">
        <f t="shared" si="10"/>
        <v/>
      </c>
      <c r="L44" s="2" t="str">
        <f t="shared" si="11"/>
        <v/>
      </c>
      <c r="M44" s="2" t="str">
        <f t="shared" si="12"/>
        <v/>
      </c>
      <c r="N44" s="2" t="str">
        <f t="shared" si="13"/>
        <v/>
      </c>
      <c r="O44" t="str">
        <f t="shared" si="14"/>
        <v/>
      </c>
      <c r="P44" t="str">
        <f t="shared" si="15"/>
        <v/>
      </c>
    </row>
    <row r="45" spans="2:16" x14ac:dyDescent="0.25">
      <c r="B45" s="73"/>
      <c r="C45" s="92"/>
      <c r="D45" s="154"/>
      <c r="E45" s="92"/>
      <c r="F45" s="92"/>
      <c r="G45" s="98" t="str">
        <f t="shared" si="16"/>
        <v/>
      </c>
      <c r="I45" s="2" t="str">
        <f t="shared" si="8"/>
        <v/>
      </c>
      <c r="J45" s="2" t="str">
        <f t="shared" si="9"/>
        <v/>
      </c>
      <c r="K45" s="2" t="str">
        <f t="shared" si="10"/>
        <v/>
      </c>
      <c r="L45" s="2" t="str">
        <f t="shared" si="11"/>
        <v/>
      </c>
      <c r="M45" s="2" t="str">
        <f t="shared" si="12"/>
        <v/>
      </c>
      <c r="N45" s="2" t="str">
        <f t="shared" si="13"/>
        <v/>
      </c>
      <c r="O45" t="str">
        <f t="shared" si="14"/>
        <v/>
      </c>
      <c r="P45" t="str">
        <f t="shared" si="15"/>
        <v/>
      </c>
    </row>
    <row r="46" spans="2:16" x14ac:dyDescent="0.25">
      <c r="B46" s="73"/>
      <c r="C46" s="92"/>
      <c r="D46" s="154"/>
      <c r="E46" s="92"/>
      <c r="F46" s="92"/>
      <c r="G46" s="98" t="str">
        <f t="shared" si="16"/>
        <v/>
      </c>
      <c r="I46" s="2" t="str">
        <f t="shared" si="8"/>
        <v/>
      </c>
      <c r="J46" s="2" t="str">
        <f t="shared" si="9"/>
        <v/>
      </c>
      <c r="K46" s="2" t="str">
        <f t="shared" si="10"/>
        <v/>
      </c>
      <c r="L46" s="2" t="str">
        <f t="shared" si="11"/>
        <v/>
      </c>
      <c r="M46" s="2" t="str">
        <f t="shared" si="12"/>
        <v/>
      </c>
      <c r="N46" s="2" t="str">
        <f t="shared" si="13"/>
        <v/>
      </c>
      <c r="O46" t="str">
        <f t="shared" si="14"/>
        <v/>
      </c>
      <c r="P46" t="str">
        <f t="shared" si="15"/>
        <v/>
      </c>
    </row>
    <row r="47" spans="2:16" x14ac:dyDescent="0.25">
      <c r="B47" s="73"/>
      <c r="C47" s="92"/>
      <c r="D47" s="154"/>
      <c r="E47" s="92"/>
      <c r="F47" s="92"/>
      <c r="G47" s="98" t="str">
        <f t="shared" si="16"/>
        <v/>
      </c>
      <c r="I47" s="2" t="str">
        <f t="shared" ref="I47:I78" si="17">IF($E47="","",IF($E47&gt;=$L$2,$D47&amp;", ",""))</f>
        <v/>
      </c>
      <c r="J47" s="2" t="str">
        <f t="shared" ref="J47:J78" si="18">IF(E47&gt;=$L$2,"",IF(E47&gt;=$L$3,($D47&amp;", "),""))</f>
        <v/>
      </c>
      <c r="K47" s="2" t="str">
        <f t="shared" ref="K47:K78" si="19">IF(E47&gt;=$L$3,"",IF(E47&gt;=$L$4,($D47&amp;", "),""))</f>
        <v/>
      </c>
      <c r="L47" s="2" t="str">
        <f t="shared" ref="L47:L78" si="20">IF($E47="","",IF($E47&lt;$L$4,$D47&amp;", ",""))</f>
        <v/>
      </c>
      <c r="M47" s="2" t="str">
        <f t="shared" ref="M47:M78" si="21">IF($F47="","",IF($F47&gt;=$L$2,$D47&amp;", ",""))</f>
        <v/>
      </c>
      <c r="N47" s="2" t="str">
        <f t="shared" ref="N47:N78" si="22">IF(F47&gt;=$L$2,"",IF(F47&gt;=$L$3,($D47&amp;", "),""))</f>
        <v/>
      </c>
      <c r="O47" t="str">
        <f t="shared" ref="O47:O78" si="23">IF(F47&gt;=$L$3,"",IF(F47&gt;=$L$4,($D47&amp;", "),""))</f>
        <v/>
      </c>
      <c r="P47" t="str">
        <f t="shared" ref="P47:P78" si="24">IF($F47="","",IF($F47&lt;$L$4,$D47&amp;", ",""))</f>
        <v/>
      </c>
    </row>
    <row r="48" spans="2:16" x14ac:dyDescent="0.25">
      <c r="B48" s="73"/>
      <c r="C48" s="92"/>
      <c r="D48" s="154"/>
      <c r="E48" s="92"/>
      <c r="F48" s="92"/>
      <c r="G48" s="98" t="str">
        <f t="shared" si="16"/>
        <v/>
      </c>
      <c r="I48" s="2" t="str">
        <f t="shared" si="17"/>
        <v/>
      </c>
      <c r="J48" s="2" t="str">
        <f t="shared" si="18"/>
        <v/>
      </c>
      <c r="K48" s="2" t="str">
        <f t="shared" si="19"/>
        <v/>
      </c>
      <c r="L48" s="2" t="str">
        <f t="shared" si="20"/>
        <v/>
      </c>
      <c r="M48" s="2" t="str">
        <f t="shared" si="21"/>
        <v/>
      </c>
      <c r="N48" s="2" t="str">
        <f t="shared" si="22"/>
        <v/>
      </c>
      <c r="O48" t="str">
        <f t="shared" si="23"/>
        <v/>
      </c>
      <c r="P48" t="str">
        <f t="shared" si="24"/>
        <v/>
      </c>
    </row>
    <row r="49" spans="2:16" x14ac:dyDescent="0.25">
      <c r="B49" s="73"/>
      <c r="C49" s="92"/>
      <c r="D49" s="154"/>
      <c r="E49" s="92"/>
      <c r="F49" s="92"/>
      <c r="G49" s="98" t="str">
        <f t="shared" si="16"/>
        <v/>
      </c>
      <c r="I49" s="2" t="str">
        <f t="shared" si="17"/>
        <v/>
      </c>
      <c r="J49" s="2" t="str">
        <f t="shared" si="18"/>
        <v/>
      </c>
      <c r="K49" s="2" t="str">
        <f t="shared" si="19"/>
        <v/>
      </c>
      <c r="L49" s="2" t="str">
        <f t="shared" si="20"/>
        <v/>
      </c>
      <c r="M49" s="2" t="str">
        <f t="shared" si="21"/>
        <v/>
      </c>
      <c r="N49" s="2" t="str">
        <f t="shared" si="22"/>
        <v/>
      </c>
      <c r="O49" t="str">
        <f t="shared" si="23"/>
        <v/>
      </c>
      <c r="P49" t="str">
        <f t="shared" si="24"/>
        <v/>
      </c>
    </row>
    <row r="50" spans="2:16" x14ac:dyDescent="0.25">
      <c r="B50" s="73"/>
      <c r="C50" s="92"/>
      <c r="D50" s="154"/>
      <c r="E50" s="92"/>
      <c r="F50" s="92"/>
      <c r="G50" s="98" t="str">
        <f t="shared" si="16"/>
        <v/>
      </c>
      <c r="I50" s="2" t="str">
        <f t="shared" si="17"/>
        <v/>
      </c>
      <c r="J50" s="2" t="str">
        <f t="shared" si="18"/>
        <v/>
      </c>
      <c r="K50" s="2" t="str">
        <f t="shared" si="19"/>
        <v/>
      </c>
      <c r="L50" s="2" t="str">
        <f t="shared" si="20"/>
        <v/>
      </c>
      <c r="M50" s="2" t="str">
        <f t="shared" si="21"/>
        <v/>
      </c>
      <c r="N50" s="2" t="str">
        <f t="shared" si="22"/>
        <v/>
      </c>
      <c r="O50" t="str">
        <f t="shared" si="23"/>
        <v/>
      </c>
      <c r="P50" t="str">
        <f t="shared" si="24"/>
        <v/>
      </c>
    </row>
    <row r="51" spans="2:16" x14ac:dyDescent="0.25">
      <c r="B51" s="73"/>
      <c r="C51" s="92"/>
      <c r="D51" s="154"/>
      <c r="E51" s="92"/>
      <c r="F51" s="92"/>
      <c r="G51" s="98" t="str">
        <f t="shared" si="16"/>
        <v/>
      </c>
      <c r="I51" s="2" t="str">
        <f t="shared" si="17"/>
        <v/>
      </c>
      <c r="J51" s="2" t="str">
        <f t="shared" si="18"/>
        <v/>
      </c>
      <c r="K51" s="2" t="str">
        <f t="shared" si="19"/>
        <v/>
      </c>
      <c r="L51" s="2" t="str">
        <f t="shared" si="20"/>
        <v/>
      </c>
      <c r="M51" s="2" t="str">
        <f t="shared" si="21"/>
        <v/>
      </c>
      <c r="N51" s="2" t="str">
        <f t="shared" si="22"/>
        <v/>
      </c>
      <c r="O51" t="str">
        <f t="shared" si="23"/>
        <v/>
      </c>
      <c r="P51" t="str">
        <f t="shared" si="24"/>
        <v/>
      </c>
    </row>
    <row r="52" spans="2:16" x14ac:dyDescent="0.25">
      <c r="B52" s="73"/>
      <c r="C52" s="92"/>
      <c r="D52" s="154"/>
      <c r="E52" s="92"/>
      <c r="F52" s="92"/>
      <c r="G52" s="98" t="str">
        <f t="shared" si="16"/>
        <v/>
      </c>
      <c r="I52" s="2" t="str">
        <f t="shared" si="17"/>
        <v/>
      </c>
      <c r="J52" s="2" t="str">
        <f t="shared" si="18"/>
        <v/>
      </c>
      <c r="K52" s="2" t="str">
        <f t="shared" si="19"/>
        <v/>
      </c>
      <c r="L52" s="2" t="str">
        <f t="shared" si="20"/>
        <v/>
      </c>
      <c r="M52" s="2" t="str">
        <f t="shared" si="21"/>
        <v/>
      </c>
      <c r="N52" s="2" t="str">
        <f t="shared" si="22"/>
        <v/>
      </c>
      <c r="O52" t="str">
        <f t="shared" si="23"/>
        <v/>
      </c>
      <c r="P52" t="str">
        <f t="shared" si="24"/>
        <v/>
      </c>
    </row>
    <row r="53" spans="2:16" x14ac:dyDescent="0.25">
      <c r="B53" s="73"/>
      <c r="C53" s="92"/>
      <c r="D53" s="154"/>
      <c r="E53" s="92"/>
      <c r="F53" s="92"/>
      <c r="G53" s="98" t="str">
        <f t="shared" si="16"/>
        <v/>
      </c>
      <c r="I53" s="2" t="str">
        <f t="shared" si="17"/>
        <v/>
      </c>
      <c r="J53" s="2" t="str">
        <f t="shared" si="18"/>
        <v/>
      </c>
      <c r="K53" s="2" t="str">
        <f t="shared" si="19"/>
        <v/>
      </c>
      <c r="L53" s="2" t="str">
        <f t="shared" si="20"/>
        <v/>
      </c>
      <c r="M53" s="2" t="str">
        <f t="shared" si="21"/>
        <v/>
      </c>
      <c r="N53" s="2" t="str">
        <f t="shared" si="22"/>
        <v/>
      </c>
      <c r="O53" t="str">
        <f t="shared" si="23"/>
        <v/>
      </c>
      <c r="P53" t="str">
        <f t="shared" si="24"/>
        <v/>
      </c>
    </row>
    <row r="54" spans="2:16" x14ac:dyDescent="0.25">
      <c r="B54" s="73"/>
      <c r="C54" s="92"/>
      <c r="D54" s="154"/>
      <c r="E54" s="92"/>
      <c r="F54" s="92"/>
      <c r="G54" s="98" t="str">
        <f t="shared" si="16"/>
        <v/>
      </c>
      <c r="I54" s="2" t="str">
        <f t="shared" si="17"/>
        <v/>
      </c>
      <c r="J54" s="2" t="str">
        <f t="shared" si="18"/>
        <v/>
      </c>
      <c r="K54" s="2" t="str">
        <f t="shared" si="19"/>
        <v/>
      </c>
      <c r="L54" s="2" t="str">
        <f t="shared" si="20"/>
        <v/>
      </c>
      <c r="M54" s="2" t="str">
        <f t="shared" si="21"/>
        <v/>
      </c>
      <c r="N54" s="2" t="str">
        <f t="shared" si="22"/>
        <v/>
      </c>
      <c r="O54" t="str">
        <f t="shared" si="23"/>
        <v/>
      </c>
      <c r="P54" t="str">
        <f t="shared" si="24"/>
        <v/>
      </c>
    </row>
    <row r="55" spans="2:16" x14ac:dyDescent="0.25">
      <c r="B55" s="73"/>
      <c r="C55" s="92"/>
      <c r="D55" s="154"/>
      <c r="E55" s="92"/>
      <c r="F55" s="92"/>
      <c r="G55" s="98" t="str">
        <f t="shared" si="16"/>
        <v/>
      </c>
      <c r="I55" s="2" t="str">
        <f t="shared" si="17"/>
        <v/>
      </c>
      <c r="J55" s="2" t="str">
        <f t="shared" si="18"/>
        <v/>
      </c>
      <c r="K55" s="2" t="str">
        <f t="shared" si="19"/>
        <v/>
      </c>
      <c r="L55" s="2" t="str">
        <f t="shared" si="20"/>
        <v/>
      </c>
      <c r="M55" s="2" t="str">
        <f t="shared" si="21"/>
        <v/>
      </c>
      <c r="N55" s="2" t="str">
        <f t="shared" si="22"/>
        <v/>
      </c>
      <c r="O55" t="str">
        <f t="shared" si="23"/>
        <v/>
      </c>
      <c r="P55" t="str">
        <f t="shared" si="24"/>
        <v/>
      </c>
    </row>
    <row r="56" spans="2:16" x14ac:dyDescent="0.25">
      <c r="B56" s="73"/>
      <c r="C56" s="92"/>
      <c r="D56" s="154"/>
      <c r="E56" s="92"/>
      <c r="F56" s="92"/>
      <c r="G56" s="98" t="str">
        <f t="shared" si="16"/>
        <v/>
      </c>
      <c r="I56" s="2" t="str">
        <f t="shared" si="17"/>
        <v/>
      </c>
      <c r="J56" s="2" t="str">
        <f t="shared" si="18"/>
        <v/>
      </c>
      <c r="K56" s="2" t="str">
        <f t="shared" si="19"/>
        <v/>
      </c>
      <c r="L56" s="2" t="str">
        <f t="shared" si="20"/>
        <v/>
      </c>
      <c r="M56" s="2" t="str">
        <f t="shared" si="21"/>
        <v/>
      </c>
      <c r="N56" s="2" t="str">
        <f t="shared" si="22"/>
        <v/>
      </c>
      <c r="O56" t="str">
        <f t="shared" si="23"/>
        <v/>
      </c>
      <c r="P56" t="str">
        <f t="shared" si="24"/>
        <v/>
      </c>
    </row>
    <row r="57" spans="2:16" x14ac:dyDescent="0.25">
      <c r="B57" s="73"/>
      <c r="C57" s="92"/>
      <c r="D57" s="154"/>
      <c r="E57" s="92"/>
      <c r="F57" s="92"/>
      <c r="G57" s="98" t="str">
        <f t="shared" si="16"/>
        <v/>
      </c>
      <c r="I57" s="2" t="str">
        <f t="shared" si="17"/>
        <v/>
      </c>
      <c r="J57" s="2" t="str">
        <f t="shared" si="18"/>
        <v/>
      </c>
      <c r="K57" s="2" t="str">
        <f t="shared" si="19"/>
        <v/>
      </c>
      <c r="L57" s="2" t="str">
        <f t="shared" si="20"/>
        <v/>
      </c>
      <c r="M57" s="2" t="str">
        <f t="shared" si="21"/>
        <v/>
      </c>
      <c r="N57" s="2" t="str">
        <f t="shared" si="22"/>
        <v/>
      </c>
      <c r="O57" t="str">
        <f t="shared" si="23"/>
        <v/>
      </c>
      <c r="P57" t="str">
        <f t="shared" si="24"/>
        <v/>
      </c>
    </row>
    <row r="58" spans="2:16" x14ac:dyDescent="0.25">
      <c r="B58" s="73"/>
      <c r="C58" s="92"/>
      <c r="D58" s="154"/>
      <c r="E58" s="92"/>
      <c r="F58" s="92"/>
      <c r="G58" s="98" t="str">
        <f t="shared" si="16"/>
        <v/>
      </c>
      <c r="I58" s="2" t="str">
        <f t="shared" si="17"/>
        <v/>
      </c>
      <c r="J58" s="2" t="str">
        <f t="shared" si="18"/>
        <v/>
      </c>
      <c r="K58" s="2" t="str">
        <f t="shared" si="19"/>
        <v/>
      </c>
      <c r="L58" s="2" t="str">
        <f t="shared" si="20"/>
        <v/>
      </c>
      <c r="M58" s="2" t="str">
        <f t="shared" si="21"/>
        <v/>
      </c>
      <c r="N58" s="2" t="str">
        <f t="shared" si="22"/>
        <v/>
      </c>
      <c r="O58" t="str">
        <f t="shared" si="23"/>
        <v/>
      </c>
      <c r="P58" t="str">
        <f t="shared" si="24"/>
        <v/>
      </c>
    </row>
    <row r="59" spans="2:16" x14ac:dyDescent="0.25">
      <c r="B59" s="73"/>
      <c r="C59" s="92"/>
      <c r="D59" s="154"/>
      <c r="E59" s="92"/>
      <c r="F59" s="92"/>
      <c r="G59" s="98" t="str">
        <f t="shared" si="16"/>
        <v/>
      </c>
      <c r="I59" s="2" t="str">
        <f t="shared" si="17"/>
        <v/>
      </c>
      <c r="J59" s="2" t="str">
        <f t="shared" si="18"/>
        <v/>
      </c>
      <c r="K59" s="2" t="str">
        <f t="shared" si="19"/>
        <v/>
      </c>
      <c r="L59" s="2" t="str">
        <f t="shared" si="20"/>
        <v/>
      </c>
      <c r="M59" s="2" t="str">
        <f t="shared" si="21"/>
        <v/>
      </c>
      <c r="N59" s="2" t="str">
        <f t="shared" si="22"/>
        <v/>
      </c>
      <c r="O59" t="str">
        <f t="shared" si="23"/>
        <v/>
      </c>
      <c r="P59" t="str">
        <f t="shared" si="24"/>
        <v/>
      </c>
    </row>
    <row r="60" spans="2:16" x14ac:dyDescent="0.25">
      <c r="B60" s="73"/>
      <c r="C60" s="92"/>
      <c r="D60" s="154"/>
      <c r="E60" s="92"/>
      <c r="F60" s="92"/>
      <c r="G60" s="98" t="str">
        <f t="shared" si="16"/>
        <v/>
      </c>
      <c r="I60" s="2" t="str">
        <f t="shared" si="17"/>
        <v/>
      </c>
      <c r="J60" s="2" t="str">
        <f t="shared" si="18"/>
        <v/>
      </c>
      <c r="K60" s="2" t="str">
        <f t="shared" si="19"/>
        <v/>
      </c>
      <c r="L60" s="2" t="str">
        <f t="shared" si="20"/>
        <v/>
      </c>
      <c r="M60" s="2" t="str">
        <f t="shared" si="21"/>
        <v/>
      </c>
      <c r="N60" s="2" t="str">
        <f t="shared" si="22"/>
        <v/>
      </c>
      <c r="O60" t="str">
        <f t="shared" si="23"/>
        <v/>
      </c>
      <c r="P60" t="str">
        <f t="shared" si="24"/>
        <v/>
      </c>
    </row>
    <row r="61" spans="2:16" x14ac:dyDescent="0.25">
      <c r="B61" s="73"/>
      <c r="C61" s="92"/>
      <c r="D61" s="154"/>
      <c r="E61" s="92"/>
      <c r="F61" s="92"/>
      <c r="G61" s="98" t="str">
        <f t="shared" si="16"/>
        <v/>
      </c>
      <c r="I61" s="2" t="str">
        <f t="shared" si="17"/>
        <v/>
      </c>
      <c r="J61" s="2" t="str">
        <f t="shared" si="18"/>
        <v/>
      </c>
      <c r="K61" s="2" t="str">
        <f t="shared" si="19"/>
        <v/>
      </c>
      <c r="L61" s="2" t="str">
        <f t="shared" si="20"/>
        <v/>
      </c>
      <c r="M61" s="2" t="str">
        <f t="shared" si="21"/>
        <v/>
      </c>
      <c r="N61" s="2" t="str">
        <f t="shared" si="22"/>
        <v/>
      </c>
      <c r="O61" t="str">
        <f t="shared" si="23"/>
        <v/>
      </c>
      <c r="P61" t="str">
        <f t="shared" si="24"/>
        <v/>
      </c>
    </row>
    <row r="62" spans="2:16" x14ac:dyDescent="0.25">
      <c r="B62" s="73"/>
      <c r="C62" s="92"/>
      <c r="D62" s="154"/>
      <c r="E62" s="92"/>
      <c r="F62" s="92"/>
      <c r="G62" s="98" t="str">
        <f t="shared" si="16"/>
        <v/>
      </c>
      <c r="I62" s="2" t="str">
        <f t="shared" si="17"/>
        <v/>
      </c>
      <c r="J62" s="2" t="str">
        <f t="shared" si="18"/>
        <v/>
      </c>
      <c r="K62" s="2" t="str">
        <f t="shared" si="19"/>
        <v/>
      </c>
      <c r="L62" s="2" t="str">
        <f t="shared" si="20"/>
        <v/>
      </c>
      <c r="M62" s="2" t="str">
        <f t="shared" si="21"/>
        <v/>
      </c>
      <c r="N62" s="2" t="str">
        <f t="shared" si="22"/>
        <v/>
      </c>
      <c r="O62" t="str">
        <f t="shared" si="23"/>
        <v/>
      </c>
      <c r="P62" t="str">
        <f t="shared" si="24"/>
        <v/>
      </c>
    </row>
    <row r="63" spans="2:16" x14ac:dyDescent="0.25">
      <c r="B63" s="73"/>
      <c r="C63" s="92"/>
      <c r="D63" s="154"/>
      <c r="E63" s="92"/>
      <c r="F63" s="92"/>
      <c r="G63" s="98" t="str">
        <f t="shared" si="16"/>
        <v/>
      </c>
      <c r="I63" s="2" t="str">
        <f t="shared" si="17"/>
        <v/>
      </c>
      <c r="J63" s="2" t="str">
        <f t="shared" si="18"/>
        <v/>
      </c>
      <c r="K63" s="2" t="str">
        <f t="shared" si="19"/>
        <v/>
      </c>
      <c r="L63" s="2" t="str">
        <f t="shared" si="20"/>
        <v/>
      </c>
      <c r="M63" s="2" t="str">
        <f t="shared" si="21"/>
        <v/>
      </c>
      <c r="N63" s="2" t="str">
        <f t="shared" si="22"/>
        <v/>
      </c>
      <c r="O63" t="str">
        <f t="shared" si="23"/>
        <v/>
      </c>
      <c r="P63" t="str">
        <f t="shared" si="24"/>
        <v/>
      </c>
    </row>
    <row r="64" spans="2:16" x14ac:dyDescent="0.25">
      <c r="B64" s="73"/>
      <c r="C64" s="92"/>
      <c r="D64" s="154"/>
      <c r="E64" s="92"/>
      <c r="F64" s="92"/>
      <c r="G64" s="98" t="str">
        <f t="shared" si="16"/>
        <v/>
      </c>
      <c r="I64" s="2" t="str">
        <f t="shared" si="17"/>
        <v/>
      </c>
      <c r="J64" s="2" t="str">
        <f t="shared" si="18"/>
        <v/>
      </c>
      <c r="K64" s="2" t="str">
        <f t="shared" si="19"/>
        <v/>
      </c>
      <c r="L64" s="2" t="str">
        <f t="shared" si="20"/>
        <v/>
      </c>
      <c r="M64" s="2" t="str">
        <f t="shared" si="21"/>
        <v/>
      </c>
      <c r="N64" s="2" t="str">
        <f t="shared" si="22"/>
        <v/>
      </c>
      <c r="O64" t="str">
        <f t="shared" si="23"/>
        <v/>
      </c>
      <c r="P64" t="str">
        <f t="shared" si="24"/>
        <v/>
      </c>
    </row>
    <row r="65" spans="2:16" x14ac:dyDescent="0.25">
      <c r="B65" s="73"/>
      <c r="C65" s="92"/>
      <c r="D65" s="154"/>
      <c r="E65" s="92"/>
      <c r="F65" s="92"/>
      <c r="G65" s="98" t="str">
        <f t="shared" si="16"/>
        <v/>
      </c>
      <c r="I65" s="2" t="str">
        <f t="shared" si="17"/>
        <v/>
      </c>
      <c r="J65" s="2" t="str">
        <f t="shared" si="18"/>
        <v/>
      </c>
      <c r="K65" s="2" t="str">
        <f t="shared" si="19"/>
        <v/>
      </c>
      <c r="L65" s="2" t="str">
        <f t="shared" si="20"/>
        <v/>
      </c>
      <c r="M65" s="2" t="str">
        <f t="shared" si="21"/>
        <v/>
      </c>
      <c r="N65" s="2" t="str">
        <f t="shared" si="22"/>
        <v/>
      </c>
      <c r="O65" t="str">
        <f t="shared" si="23"/>
        <v/>
      </c>
      <c r="P65" t="str">
        <f t="shared" si="24"/>
        <v/>
      </c>
    </row>
    <row r="66" spans="2:16" x14ac:dyDescent="0.25">
      <c r="B66" s="73"/>
      <c r="C66" s="92"/>
      <c r="D66" s="154"/>
      <c r="E66" s="92"/>
      <c r="F66" s="92"/>
      <c r="G66" s="98" t="str">
        <f t="shared" si="16"/>
        <v/>
      </c>
      <c r="I66" s="2" t="str">
        <f t="shared" si="17"/>
        <v/>
      </c>
      <c r="J66" s="2" t="str">
        <f t="shared" si="18"/>
        <v/>
      </c>
      <c r="K66" s="2" t="str">
        <f t="shared" si="19"/>
        <v/>
      </c>
      <c r="L66" s="2" t="str">
        <f t="shared" si="20"/>
        <v/>
      </c>
      <c r="M66" s="2" t="str">
        <f t="shared" si="21"/>
        <v/>
      </c>
      <c r="N66" s="2" t="str">
        <f t="shared" si="22"/>
        <v/>
      </c>
      <c r="O66" t="str">
        <f t="shared" si="23"/>
        <v/>
      </c>
      <c r="P66" t="str">
        <f t="shared" si="24"/>
        <v/>
      </c>
    </row>
    <row r="67" spans="2:16" x14ac:dyDescent="0.25">
      <c r="B67" s="73"/>
      <c r="C67" s="92"/>
      <c r="D67" s="92"/>
      <c r="E67" s="92"/>
      <c r="F67" s="92"/>
      <c r="G67" s="98" t="str">
        <f t="shared" si="16"/>
        <v/>
      </c>
      <c r="I67" s="2" t="str">
        <f t="shared" si="17"/>
        <v/>
      </c>
      <c r="J67" s="2" t="str">
        <f t="shared" si="18"/>
        <v/>
      </c>
      <c r="K67" s="2" t="str">
        <f t="shared" si="19"/>
        <v/>
      </c>
      <c r="L67" s="2" t="str">
        <f t="shared" si="20"/>
        <v/>
      </c>
      <c r="M67" s="2" t="str">
        <f t="shared" si="21"/>
        <v/>
      </c>
      <c r="N67" s="2" t="str">
        <f t="shared" si="22"/>
        <v/>
      </c>
      <c r="O67" t="str">
        <f t="shared" si="23"/>
        <v/>
      </c>
      <c r="P67" t="str">
        <f t="shared" si="24"/>
        <v/>
      </c>
    </row>
    <row r="68" spans="2:16" x14ac:dyDescent="0.25">
      <c r="B68" s="73"/>
      <c r="C68" s="92"/>
      <c r="D68" s="92"/>
      <c r="E68" s="92"/>
      <c r="F68" s="92"/>
      <c r="G68" s="98" t="str">
        <f t="shared" si="16"/>
        <v/>
      </c>
      <c r="I68" s="2" t="str">
        <f t="shared" si="17"/>
        <v/>
      </c>
      <c r="J68" s="2" t="str">
        <f t="shared" si="18"/>
        <v/>
      </c>
      <c r="K68" s="2" t="str">
        <f t="shared" si="19"/>
        <v/>
      </c>
      <c r="L68" s="2" t="str">
        <f t="shared" si="20"/>
        <v/>
      </c>
      <c r="M68" s="2" t="str">
        <f t="shared" si="21"/>
        <v/>
      </c>
      <c r="N68" s="2" t="str">
        <f t="shared" si="22"/>
        <v/>
      </c>
      <c r="O68" t="str">
        <f t="shared" si="23"/>
        <v/>
      </c>
      <c r="P68" t="str">
        <f t="shared" si="24"/>
        <v/>
      </c>
    </row>
    <row r="69" spans="2:16" x14ac:dyDescent="0.25">
      <c r="B69" s="73"/>
      <c r="C69" s="92"/>
      <c r="D69" s="92"/>
      <c r="E69" s="92"/>
      <c r="F69" s="92"/>
      <c r="G69" s="98" t="str">
        <f t="shared" si="16"/>
        <v/>
      </c>
      <c r="I69" s="2" t="str">
        <f t="shared" si="17"/>
        <v/>
      </c>
      <c r="J69" s="2" t="str">
        <f t="shared" si="18"/>
        <v/>
      </c>
      <c r="K69" s="2" t="str">
        <f t="shared" si="19"/>
        <v/>
      </c>
      <c r="L69" s="2" t="str">
        <f t="shared" si="20"/>
        <v/>
      </c>
      <c r="M69" s="2" t="str">
        <f t="shared" si="21"/>
        <v/>
      </c>
      <c r="N69" s="2" t="str">
        <f t="shared" si="22"/>
        <v/>
      </c>
      <c r="O69" t="str">
        <f t="shared" si="23"/>
        <v/>
      </c>
      <c r="P69" t="str">
        <f t="shared" si="24"/>
        <v/>
      </c>
    </row>
    <row r="70" spans="2:16" x14ac:dyDescent="0.25">
      <c r="B70" s="73"/>
      <c r="C70" s="92"/>
      <c r="D70" s="92"/>
      <c r="E70" s="92"/>
      <c r="F70" s="92"/>
      <c r="G70" s="98" t="str">
        <f t="shared" si="16"/>
        <v/>
      </c>
      <c r="I70" s="2" t="str">
        <f t="shared" si="17"/>
        <v/>
      </c>
      <c r="J70" s="2" t="str">
        <f t="shared" si="18"/>
        <v/>
      </c>
      <c r="K70" s="2" t="str">
        <f t="shared" si="19"/>
        <v/>
      </c>
      <c r="L70" s="2" t="str">
        <f t="shared" si="20"/>
        <v/>
      </c>
      <c r="M70" s="2" t="str">
        <f t="shared" si="21"/>
        <v/>
      </c>
      <c r="N70" s="2" t="str">
        <f t="shared" si="22"/>
        <v/>
      </c>
      <c r="O70" t="str">
        <f t="shared" si="23"/>
        <v/>
      </c>
      <c r="P70" t="str">
        <f t="shared" si="24"/>
        <v/>
      </c>
    </row>
    <row r="71" spans="2:16" x14ac:dyDescent="0.25">
      <c r="B71" s="73"/>
      <c r="C71" s="92"/>
      <c r="D71" s="92"/>
      <c r="E71" s="92"/>
      <c r="F71" s="92"/>
      <c r="G71" s="98" t="str">
        <f t="shared" si="16"/>
        <v/>
      </c>
      <c r="I71" s="2" t="str">
        <f t="shared" si="17"/>
        <v/>
      </c>
      <c r="J71" s="2" t="str">
        <f t="shared" si="18"/>
        <v/>
      </c>
      <c r="K71" s="2" t="str">
        <f t="shared" si="19"/>
        <v/>
      </c>
      <c r="L71" s="2" t="str">
        <f t="shared" si="20"/>
        <v/>
      </c>
      <c r="M71" s="2" t="str">
        <f t="shared" si="21"/>
        <v/>
      </c>
      <c r="N71" s="2" t="str">
        <f t="shared" si="22"/>
        <v/>
      </c>
      <c r="O71" t="str">
        <f t="shared" si="23"/>
        <v/>
      </c>
      <c r="P71" t="str">
        <f t="shared" si="24"/>
        <v/>
      </c>
    </row>
    <row r="72" spans="2:16" x14ac:dyDescent="0.25">
      <c r="B72" s="73"/>
      <c r="C72" s="92"/>
      <c r="D72" s="92"/>
      <c r="E72" s="92"/>
      <c r="F72" s="92"/>
      <c r="G72" s="98" t="str">
        <f t="shared" si="16"/>
        <v/>
      </c>
      <c r="I72" s="2" t="str">
        <f t="shared" si="17"/>
        <v/>
      </c>
      <c r="J72" s="2" t="str">
        <f t="shared" si="18"/>
        <v/>
      </c>
      <c r="K72" s="2" t="str">
        <f t="shared" si="19"/>
        <v/>
      </c>
      <c r="L72" s="2" t="str">
        <f t="shared" si="20"/>
        <v/>
      </c>
      <c r="M72" s="2" t="str">
        <f t="shared" si="21"/>
        <v/>
      </c>
      <c r="N72" s="2" t="str">
        <f t="shared" si="22"/>
        <v/>
      </c>
      <c r="O72" t="str">
        <f t="shared" si="23"/>
        <v/>
      </c>
      <c r="P72" t="str">
        <f t="shared" si="24"/>
        <v/>
      </c>
    </row>
    <row r="73" spans="2:16" x14ac:dyDescent="0.25">
      <c r="B73" s="73"/>
      <c r="C73" s="92"/>
      <c r="D73" s="92"/>
      <c r="E73" s="92"/>
      <c r="F73" s="92"/>
      <c r="G73" s="98" t="str">
        <f t="shared" si="16"/>
        <v/>
      </c>
      <c r="I73" s="2" t="str">
        <f t="shared" si="17"/>
        <v/>
      </c>
      <c r="J73" s="2" t="str">
        <f t="shared" si="18"/>
        <v/>
      </c>
      <c r="K73" s="2" t="str">
        <f t="shared" si="19"/>
        <v/>
      </c>
      <c r="L73" s="2" t="str">
        <f t="shared" si="20"/>
        <v/>
      </c>
      <c r="M73" s="2" t="str">
        <f t="shared" si="21"/>
        <v/>
      </c>
      <c r="N73" s="2" t="str">
        <f t="shared" si="22"/>
        <v/>
      </c>
      <c r="O73" t="str">
        <f t="shared" si="23"/>
        <v/>
      </c>
      <c r="P73" t="str">
        <f t="shared" si="24"/>
        <v/>
      </c>
    </row>
    <row r="74" spans="2:16" x14ac:dyDescent="0.25">
      <c r="B74" s="73"/>
      <c r="C74" s="92"/>
      <c r="D74" s="92"/>
      <c r="E74" s="92"/>
      <c r="F74" s="92"/>
      <c r="G74" s="98" t="str">
        <f t="shared" si="16"/>
        <v/>
      </c>
      <c r="I74" s="2" t="str">
        <f t="shared" si="17"/>
        <v/>
      </c>
      <c r="J74" s="2" t="str">
        <f t="shared" si="18"/>
        <v/>
      </c>
      <c r="K74" s="2" t="str">
        <f t="shared" si="19"/>
        <v/>
      </c>
      <c r="L74" s="2" t="str">
        <f t="shared" si="20"/>
        <v/>
      </c>
      <c r="M74" s="2" t="str">
        <f t="shared" si="21"/>
        <v/>
      </c>
      <c r="N74" s="2" t="str">
        <f t="shared" si="22"/>
        <v/>
      </c>
      <c r="O74" t="str">
        <f t="shared" si="23"/>
        <v/>
      </c>
      <c r="P74" t="str">
        <f t="shared" si="24"/>
        <v/>
      </c>
    </row>
    <row r="75" spans="2:16" x14ac:dyDescent="0.25">
      <c r="B75" s="73"/>
      <c r="C75" s="92"/>
      <c r="D75" s="92"/>
      <c r="E75" s="92"/>
      <c r="F75" s="92"/>
      <c r="G75" s="98" t="str">
        <f t="shared" si="16"/>
        <v/>
      </c>
      <c r="I75" s="2" t="str">
        <f t="shared" si="17"/>
        <v/>
      </c>
      <c r="J75" s="2" t="str">
        <f t="shared" si="18"/>
        <v/>
      </c>
      <c r="K75" s="2" t="str">
        <f t="shared" si="19"/>
        <v/>
      </c>
      <c r="L75" s="2" t="str">
        <f t="shared" si="20"/>
        <v/>
      </c>
      <c r="M75" s="2" t="str">
        <f t="shared" si="21"/>
        <v/>
      </c>
      <c r="N75" s="2" t="str">
        <f t="shared" si="22"/>
        <v/>
      </c>
      <c r="O75" t="str">
        <f t="shared" si="23"/>
        <v/>
      </c>
      <c r="P75" t="str">
        <f t="shared" si="24"/>
        <v/>
      </c>
    </row>
    <row r="76" spans="2:16" x14ac:dyDescent="0.25">
      <c r="B76" s="73"/>
      <c r="C76" s="92"/>
      <c r="D76" s="92"/>
      <c r="E76" s="92"/>
      <c r="F76" s="92"/>
      <c r="G76" s="98" t="str">
        <f t="shared" si="16"/>
        <v/>
      </c>
      <c r="I76" s="2" t="str">
        <f t="shared" si="17"/>
        <v/>
      </c>
      <c r="J76" s="2" t="str">
        <f t="shared" si="18"/>
        <v/>
      </c>
      <c r="K76" s="2" t="str">
        <f t="shared" si="19"/>
        <v/>
      </c>
      <c r="L76" s="2" t="str">
        <f t="shared" si="20"/>
        <v/>
      </c>
      <c r="M76" s="2" t="str">
        <f t="shared" si="21"/>
        <v/>
      </c>
      <c r="N76" s="2" t="str">
        <f t="shared" si="22"/>
        <v/>
      </c>
      <c r="O76" t="str">
        <f t="shared" si="23"/>
        <v/>
      </c>
      <c r="P76" t="str">
        <f t="shared" si="24"/>
        <v/>
      </c>
    </row>
    <row r="77" spans="2:16" x14ac:dyDescent="0.25">
      <c r="B77" s="73"/>
      <c r="C77" s="92"/>
      <c r="D77" s="92"/>
      <c r="E77" s="92"/>
      <c r="F77" s="92"/>
      <c r="G77" s="98" t="str">
        <f t="shared" si="16"/>
        <v/>
      </c>
      <c r="I77" s="2" t="str">
        <f t="shared" si="17"/>
        <v/>
      </c>
      <c r="J77" s="2" t="str">
        <f t="shared" si="18"/>
        <v/>
      </c>
      <c r="K77" s="2" t="str">
        <f t="shared" si="19"/>
        <v/>
      </c>
      <c r="L77" s="2" t="str">
        <f t="shared" si="20"/>
        <v/>
      </c>
      <c r="M77" s="2" t="str">
        <f t="shared" si="21"/>
        <v/>
      </c>
      <c r="N77" s="2" t="str">
        <f t="shared" si="22"/>
        <v/>
      </c>
      <c r="O77" t="str">
        <f t="shared" si="23"/>
        <v/>
      </c>
      <c r="P77" t="str">
        <f t="shared" si="24"/>
        <v/>
      </c>
    </row>
    <row r="78" spans="2:16" x14ac:dyDescent="0.25">
      <c r="B78" s="73"/>
      <c r="C78" s="92"/>
      <c r="D78" s="92"/>
      <c r="E78" s="92"/>
      <c r="F78" s="92"/>
      <c r="G78" s="98" t="str">
        <f t="shared" si="16"/>
        <v/>
      </c>
      <c r="I78" s="2" t="str">
        <f t="shared" si="17"/>
        <v/>
      </c>
      <c r="J78" s="2" t="str">
        <f t="shared" si="18"/>
        <v/>
      </c>
      <c r="K78" s="2" t="str">
        <f t="shared" si="19"/>
        <v/>
      </c>
      <c r="L78" s="2" t="str">
        <f t="shared" si="20"/>
        <v/>
      </c>
      <c r="M78" s="2" t="str">
        <f t="shared" si="21"/>
        <v/>
      </c>
      <c r="N78" s="2" t="str">
        <f t="shared" si="22"/>
        <v/>
      </c>
      <c r="O78" t="str">
        <f t="shared" si="23"/>
        <v/>
      </c>
      <c r="P78" t="str">
        <f t="shared" si="24"/>
        <v/>
      </c>
    </row>
    <row r="79" spans="2:16" x14ac:dyDescent="0.25">
      <c r="B79" s="73"/>
      <c r="C79" s="92"/>
      <c r="D79" s="92"/>
      <c r="E79" s="92"/>
      <c r="F79" s="92"/>
      <c r="G79" s="98" t="str">
        <f t="shared" si="16"/>
        <v/>
      </c>
      <c r="I79" s="2" t="str">
        <f t="shared" ref="I79:I110" si="25">IF($E79="","",IF($E79&gt;=$L$2,$D79&amp;", ",""))</f>
        <v/>
      </c>
      <c r="J79" s="2" t="str">
        <f t="shared" ref="J79:J110" si="26">IF(E79&gt;=$L$2,"",IF(E79&gt;=$L$3,($D79&amp;", "),""))</f>
        <v/>
      </c>
      <c r="K79" s="2" t="str">
        <f t="shared" ref="K79:K110" si="27">IF(E79&gt;=$L$3,"",IF(E79&gt;=$L$4,($D79&amp;", "),""))</f>
        <v/>
      </c>
      <c r="L79" s="2" t="str">
        <f t="shared" ref="L79:L110" si="28">IF($E79="","",IF($E79&lt;$L$4,$D79&amp;", ",""))</f>
        <v/>
      </c>
      <c r="M79" s="2" t="str">
        <f t="shared" ref="M79:M110" si="29">IF($F79="","",IF($F79&gt;=$L$2,$D79&amp;", ",""))</f>
        <v/>
      </c>
      <c r="N79" s="2" t="str">
        <f t="shared" ref="N79:N110" si="30">IF(F79&gt;=$L$2,"",IF(F79&gt;=$L$3,($D79&amp;", "),""))</f>
        <v/>
      </c>
      <c r="O79" t="str">
        <f t="shared" ref="O79:O110" si="31">IF(F79&gt;=$L$3,"",IF(F79&gt;=$L$4,($D79&amp;", "),""))</f>
        <v/>
      </c>
      <c r="P79" t="str">
        <f t="shared" ref="P79:P110" si="32">IF($F79="","",IF($F79&lt;$L$4,$D79&amp;", ",""))</f>
        <v/>
      </c>
    </row>
    <row r="80" spans="2:16" x14ac:dyDescent="0.25">
      <c r="B80" s="73"/>
      <c r="C80" s="92"/>
      <c r="D80" s="92"/>
      <c r="E80" s="92"/>
      <c r="F80" s="92"/>
      <c r="G80" s="98" t="str">
        <f t="shared" ref="G80:G143" si="33">IF(F80="","",F80-E80)</f>
        <v/>
      </c>
      <c r="I80" s="2" t="str">
        <f t="shared" si="25"/>
        <v/>
      </c>
      <c r="J80" s="2" t="str">
        <f t="shared" si="26"/>
        <v/>
      </c>
      <c r="K80" s="2" t="str">
        <f t="shared" si="27"/>
        <v/>
      </c>
      <c r="L80" s="2" t="str">
        <f t="shared" si="28"/>
        <v/>
      </c>
      <c r="M80" s="2" t="str">
        <f t="shared" si="29"/>
        <v/>
      </c>
      <c r="N80" s="2" t="str">
        <f t="shared" si="30"/>
        <v/>
      </c>
      <c r="O80" t="str">
        <f t="shared" si="31"/>
        <v/>
      </c>
      <c r="P80" t="str">
        <f t="shared" si="32"/>
        <v/>
      </c>
    </row>
    <row r="81" spans="2:16" x14ac:dyDescent="0.25">
      <c r="B81" s="73"/>
      <c r="C81" s="92"/>
      <c r="D81" s="92"/>
      <c r="E81" s="92"/>
      <c r="F81" s="92"/>
      <c r="G81" s="98" t="str">
        <f t="shared" si="33"/>
        <v/>
      </c>
      <c r="I81" s="2" t="str">
        <f t="shared" si="25"/>
        <v/>
      </c>
      <c r="J81" s="2" t="str">
        <f t="shared" si="26"/>
        <v/>
      </c>
      <c r="K81" s="2" t="str">
        <f t="shared" si="27"/>
        <v/>
      </c>
      <c r="L81" s="2" t="str">
        <f t="shared" si="28"/>
        <v/>
      </c>
      <c r="M81" s="2" t="str">
        <f t="shared" si="29"/>
        <v/>
      </c>
      <c r="N81" s="2" t="str">
        <f t="shared" si="30"/>
        <v/>
      </c>
      <c r="O81" t="str">
        <f t="shared" si="31"/>
        <v/>
      </c>
      <c r="P81" t="str">
        <f t="shared" si="32"/>
        <v/>
      </c>
    </row>
    <row r="82" spans="2:16" x14ac:dyDescent="0.25">
      <c r="B82" s="73"/>
      <c r="C82" s="92"/>
      <c r="D82" s="92"/>
      <c r="E82" s="92"/>
      <c r="F82" s="92"/>
      <c r="G82" s="98" t="str">
        <f t="shared" si="33"/>
        <v/>
      </c>
      <c r="I82" s="2" t="str">
        <f t="shared" si="25"/>
        <v/>
      </c>
      <c r="J82" s="2" t="str">
        <f t="shared" si="26"/>
        <v/>
      </c>
      <c r="K82" s="2" t="str">
        <f t="shared" si="27"/>
        <v/>
      </c>
      <c r="L82" s="2" t="str">
        <f t="shared" si="28"/>
        <v/>
      </c>
      <c r="M82" s="2" t="str">
        <f t="shared" si="29"/>
        <v/>
      </c>
      <c r="N82" s="2" t="str">
        <f t="shared" si="30"/>
        <v/>
      </c>
      <c r="O82" t="str">
        <f t="shared" si="31"/>
        <v/>
      </c>
      <c r="P82" t="str">
        <f t="shared" si="32"/>
        <v/>
      </c>
    </row>
    <row r="83" spans="2:16" x14ac:dyDescent="0.25">
      <c r="B83" s="73"/>
      <c r="C83" s="92"/>
      <c r="D83" s="92"/>
      <c r="E83" s="92"/>
      <c r="F83" s="92"/>
      <c r="G83" s="98" t="str">
        <f t="shared" si="33"/>
        <v/>
      </c>
      <c r="I83" s="2" t="str">
        <f t="shared" si="25"/>
        <v/>
      </c>
      <c r="J83" s="2" t="str">
        <f t="shared" si="26"/>
        <v/>
      </c>
      <c r="K83" s="2" t="str">
        <f t="shared" si="27"/>
        <v/>
      </c>
      <c r="L83" s="2" t="str">
        <f t="shared" si="28"/>
        <v/>
      </c>
      <c r="M83" s="2" t="str">
        <f t="shared" si="29"/>
        <v/>
      </c>
      <c r="N83" s="2" t="str">
        <f t="shared" si="30"/>
        <v/>
      </c>
      <c r="O83" t="str">
        <f t="shared" si="31"/>
        <v/>
      </c>
      <c r="P83" t="str">
        <f t="shared" si="32"/>
        <v/>
      </c>
    </row>
    <row r="84" spans="2:16" x14ac:dyDescent="0.25">
      <c r="B84" s="73"/>
      <c r="C84" s="92"/>
      <c r="D84" s="92"/>
      <c r="E84" s="92"/>
      <c r="F84" s="92"/>
      <c r="G84" s="98" t="str">
        <f t="shared" si="33"/>
        <v/>
      </c>
      <c r="I84" s="2" t="str">
        <f t="shared" si="25"/>
        <v/>
      </c>
      <c r="J84" s="2" t="str">
        <f t="shared" si="26"/>
        <v/>
      </c>
      <c r="K84" s="2" t="str">
        <f t="shared" si="27"/>
        <v/>
      </c>
      <c r="L84" s="2" t="str">
        <f t="shared" si="28"/>
        <v/>
      </c>
      <c r="M84" s="2" t="str">
        <f t="shared" si="29"/>
        <v/>
      </c>
      <c r="N84" s="2" t="str">
        <f t="shared" si="30"/>
        <v/>
      </c>
      <c r="O84" t="str">
        <f t="shared" si="31"/>
        <v/>
      </c>
      <c r="P84" t="str">
        <f t="shared" si="32"/>
        <v/>
      </c>
    </row>
    <row r="85" spans="2:16" x14ac:dyDescent="0.25">
      <c r="B85" s="73"/>
      <c r="C85" s="92"/>
      <c r="D85" s="92"/>
      <c r="E85" s="92"/>
      <c r="F85" s="92"/>
      <c r="G85" s="98" t="str">
        <f t="shared" si="33"/>
        <v/>
      </c>
      <c r="I85" s="2" t="str">
        <f t="shared" si="25"/>
        <v/>
      </c>
      <c r="J85" s="2" t="str">
        <f t="shared" si="26"/>
        <v/>
      </c>
      <c r="K85" s="2" t="str">
        <f t="shared" si="27"/>
        <v/>
      </c>
      <c r="L85" s="2" t="str">
        <f t="shared" si="28"/>
        <v/>
      </c>
      <c r="M85" s="2" t="str">
        <f t="shared" si="29"/>
        <v/>
      </c>
      <c r="N85" s="2" t="str">
        <f t="shared" si="30"/>
        <v/>
      </c>
      <c r="O85" t="str">
        <f t="shared" si="31"/>
        <v/>
      </c>
      <c r="P85" t="str">
        <f t="shared" si="32"/>
        <v/>
      </c>
    </row>
    <row r="86" spans="2:16" x14ac:dyDescent="0.25">
      <c r="B86" s="73"/>
      <c r="C86" s="92"/>
      <c r="D86" s="92"/>
      <c r="E86" s="92"/>
      <c r="F86" s="92"/>
      <c r="G86" s="98" t="str">
        <f t="shared" si="33"/>
        <v/>
      </c>
      <c r="I86" s="2" t="str">
        <f t="shared" si="25"/>
        <v/>
      </c>
      <c r="J86" s="2" t="str">
        <f t="shared" si="26"/>
        <v/>
      </c>
      <c r="K86" s="2" t="str">
        <f t="shared" si="27"/>
        <v/>
      </c>
      <c r="L86" s="2" t="str">
        <f t="shared" si="28"/>
        <v/>
      </c>
      <c r="M86" s="2" t="str">
        <f t="shared" si="29"/>
        <v/>
      </c>
      <c r="N86" s="2" t="str">
        <f t="shared" si="30"/>
        <v/>
      </c>
      <c r="O86" t="str">
        <f t="shared" si="31"/>
        <v/>
      </c>
      <c r="P86" t="str">
        <f t="shared" si="32"/>
        <v/>
      </c>
    </row>
    <row r="87" spans="2:16" x14ac:dyDescent="0.25">
      <c r="B87" s="73"/>
      <c r="C87" s="92"/>
      <c r="D87" s="92"/>
      <c r="E87" s="92"/>
      <c r="F87" s="92"/>
      <c r="G87" s="98" t="str">
        <f t="shared" si="33"/>
        <v/>
      </c>
      <c r="I87" s="2" t="str">
        <f t="shared" si="25"/>
        <v/>
      </c>
      <c r="J87" s="2" t="str">
        <f t="shared" si="26"/>
        <v/>
      </c>
      <c r="K87" s="2" t="str">
        <f t="shared" si="27"/>
        <v/>
      </c>
      <c r="L87" s="2" t="str">
        <f t="shared" si="28"/>
        <v/>
      </c>
      <c r="M87" s="2" t="str">
        <f t="shared" si="29"/>
        <v/>
      </c>
      <c r="N87" s="2" t="str">
        <f t="shared" si="30"/>
        <v/>
      </c>
      <c r="O87" t="str">
        <f t="shared" si="31"/>
        <v/>
      </c>
      <c r="P87" t="str">
        <f t="shared" si="32"/>
        <v/>
      </c>
    </row>
    <row r="88" spans="2:16" x14ac:dyDescent="0.25">
      <c r="B88" s="73"/>
      <c r="C88" s="92"/>
      <c r="D88" s="92"/>
      <c r="E88" s="92"/>
      <c r="F88" s="92"/>
      <c r="G88" s="98" t="str">
        <f t="shared" si="33"/>
        <v/>
      </c>
      <c r="I88" s="2" t="str">
        <f t="shared" si="25"/>
        <v/>
      </c>
      <c r="J88" s="2" t="str">
        <f t="shared" si="26"/>
        <v/>
      </c>
      <c r="K88" s="2" t="str">
        <f t="shared" si="27"/>
        <v/>
      </c>
      <c r="L88" s="2" t="str">
        <f t="shared" si="28"/>
        <v/>
      </c>
      <c r="M88" s="2" t="str">
        <f t="shared" si="29"/>
        <v/>
      </c>
      <c r="N88" s="2" t="str">
        <f t="shared" si="30"/>
        <v/>
      </c>
      <c r="O88" t="str">
        <f t="shared" si="31"/>
        <v/>
      </c>
      <c r="P88" t="str">
        <f t="shared" si="32"/>
        <v/>
      </c>
    </row>
    <row r="89" spans="2:16" x14ac:dyDescent="0.25">
      <c r="B89" s="73"/>
      <c r="C89" s="92"/>
      <c r="D89" s="92"/>
      <c r="E89" s="92"/>
      <c r="F89" s="92"/>
      <c r="G89" s="98" t="str">
        <f t="shared" si="33"/>
        <v/>
      </c>
      <c r="I89" s="2" t="str">
        <f t="shared" si="25"/>
        <v/>
      </c>
      <c r="J89" s="2" t="str">
        <f t="shared" si="26"/>
        <v/>
      </c>
      <c r="K89" s="2" t="str">
        <f t="shared" si="27"/>
        <v/>
      </c>
      <c r="L89" s="2" t="str">
        <f t="shared" si="28"/>
        <v/>
      </c>
      <c r="M89" s="2" t="str">
        <f t="shared" si="29"/>
        <v/>
      </c>
      <c r="N89" s="2" t="str">
        <f t="shared" si="30"/>
        <v/>
      </c>
      <c r="O89" t="str">
        <f t="shared" si="31"/>
        <v/>
      </c>
      <c r="P89" t="str">
        <f t="shared" si="32"/>
        <v/>
      </c>
    </row>
    <row r="90" spans="2:16" x14ac:dyDescent="0.25">
      <c r="B90" s="73"/>
      <c r="C90" s="92"/>
      <c r="D90" s="92"/>
      <c r="E90" s="92"/>
      <c r="F90" s="92"/>
      <c r="G90" s="98" t="str">
        <f t="shared" si="33"/>
        <v/>
      </c>
      <c r="I90" s="2" t="str">
        <f t="shared" si="25"/>
        <v/>
      </c>
      <c r="J90" s="2" t="str">
        <f t="shared" si="26"/>
        <v/>
      </c>
      <c r="K90" s="2" t="str">
        <f t="shared" si="27"/>
        <v/>
      </c>
      <c r="L90" s="2" t="str">
        <f t="shared" si="28"/>
        <v/>
      </c>
      <c r="M90" s="2" t="str">
        <f t="shared" si="29"/>
        <v/>
      </c>
      <c r="N90" s="2" t="str">
        <f t="shared" si="30"/>
        <v/>
      </c>
      <c r="O90" t="str">
        <f t="shared" si="31"/>
        <v/>
      </c>
      <c r="P90" t="str">
        <f t="shared" si="32"/>
        <v/>
      </c>
    </row>
    <row r="91" spans="2:16" x14ac:dyDescent="0.25">
      <c r="B91" s="73"/>
      <c r="C91" s="92"/>
      <c r="D91" s="92"/>
      <c r="E91" s="92"/>
      <c r="F91" s="92"/>
      <c r="G91" s="98" t="str">
        <f t="shared" si="33"/>
        <v/>
      </c>
      <c r="I91" s="2" t="str">
        <f t="shared" si="25"/>
        <v/>
      </c>
      <c r="J91" s="2" t="str">
        <f t="shared" si="26"/>
        <v/>
      </c>
      <c r="K91" s="2" t="str">
        <f t="shared" si="27"/>
        <v/>
      </c>
      <c r="L91" s="2" t="str">
        <f t="shared" si="28"/>
        <v/>
      </c>
      <c r="M91" s="2" t="str">
        <f t="shared" si="29"/>
        <v/>
      </c>
      <c r="N91" s="2" t="str">
        <f t="shared" si="30"/>
        <v/>
      </c>
      <c r="O91" t="str">
        <f t="shared" si="31"/>
        <v/>
      </c>
      <c r="P91" t="str">
        <f t="shared" si="32"/>
        <v/>
      </c>
    </row>
    <row r="92" spans="2:16" x14ac:dyDescent="0.25">
      <c r="B92" s="73"/>
      <c r="C92" s="92"/>
      <c r="D92" s="92"/>
      <c r="E92" s="92"/>
      <c r="F92" s="92"/>
      <c r="G92" s="98" t="str">
        <f t="shared" si="33"/>
        <v/>
      </c>
      <c r="I92" s="2" t="str">
        <f t="shared" si="25"/>
        <v/>
      </c>
      <c r="J92" s="2" t="str">
        <f t="shared" si="26"/>
        <v/>
      </c>
      <c r="K92" s="2" t="str">
        <f t="shared" si="27"/>
        <v/>
      </c>
      <c r="L92" s="2" t="str">
        <f t="shared" si="28"/>
        <v/>
      </c>
      <c r="M92" s="2" t="str">
        <f t="shared" si="29"/>
        <v/>
      </c>
      <c r="N92" s="2" t="str">
        <f t="shared" si="30"/>
        <v/>
      </c>
      <c r="O92" t="str">
        <f t="shared" si="31"/>
        <v/>
      </c>
      <c r="P92" t="str">
        <f t="shared" si="32"/>
        <v/>
      </c>
    </row>
    <row r="93" spans="2:16" x14ac:dyDescent="0.25">
      <c r="B93" s="73"/>
      <c r="C93" s="92"/>
      <c r="D93" s="92"/>
      <c r="E93" s="92"/>
      <c r="F93" s="92"/>
      <c r="G93" s="98" t="str">
        <f t="shared" si="33"/>
        <v/>
      </c>
      <c r="I93" s="2" t="str">
        <f t="shared" si="25"/>
        <v/>
      </c>
      <c r="J93" s="2" t="str">
        <f t="shared" si="26"/>
        <v/>
      </c>
      <c r="K93" s="2" t="str">
        <f t="shared" si="27"/>
        <v/>
      </c>
      <c r="L93" s="2" t="str">
        <f t="shared" si="28"/>
        <v/>
      </c>
      <c r="M93" s="2" t="str">
        <f t="shared" si="29"/>
        <v/>
      </c>
      <c r="N93" s="2" t="str">
        <f t="shared" si="30"/>
        <v/>
      </c>
      <c r="O93" t="str">
        <f t="shared" si="31"/>
        <v/>
      </c>
      <c r="P93" t="str">
        <f t="shared" si="32"/>
        <v/>
      </c>
    </row>
    <row r="94" spans="2:16" x14ac:dyDescent="0.25">
      <c r="B94" s="73"/>
      <c r="C94" s="92"/>
      <c r="D94" s="92"/>
      <c r="E94" s="92"/>
      <c r="F94" s="92"/>
      <c r="G94" s="98" t="str">
        <f t="shared" si="33"/>
        <v/>
      </c>
      <c r="I94" s="2" t="str">
        <f t="shared" si="25"/>
        <v/>
      </c>
      <c r="J94" s="2" t="str">
        <f t="shared" si="26"/>
        <v/>
      </c>
      <c r="K94" s="2" t="str">
        <f t="shared" si="27"/>
        <v/>
      </c>
      <c r="L94" s="2" t="str">
        <f t="shared" si="28"/>
        <v/>
      </c>
      <c r="M94" s="2" t="str">
        <f t="shared" si="29"/>
        <v/>
      </c>
      <c r="N94" s="2" t="str">
        <f t="shared" si="30"/>
        <v/>
      </c>
      <c r="O94" t="str">
        <f t="shared" si="31"/>
        <v/>
      </c>
      <c r="P94" t="str">
        <f t="shared" si="32"/>
        <v/>
      </c>
    </row>
    <row r="95" spans="2:16" x14ac:dyDescent="0.25">
      <c r="B95" s="73"/>
      <c r="C95" s="92"/>
      <c r="D95" s="92"/>
      <c r="E95" s="92"/>
      <c r="F95" s="92"/>
      <c r="G95" s="98" t="str">
        <f t="shared" si="33"/>
        <v/>
      </c>
      <c r="I95" s="2" t="str">
        <f t="shared" si="25"/>
        <v/>
      </c>
      <c r="J95" s="2" t="str">
        <f t="shared" si="26"/>
        <v/>
      </c>
      <c r="K95" s="2" t="str">
        <f t="shared" si="27"/>
        <v/>
      </c>
      <c r="L95" s="2" t="str">
        <f t="shared" si="28"/>
        <v/>
      </c>
      <c r="M95" s="2" t="str">
        <f t="shared" si="29"/>
        <v/>
      </c>
      <c r="N95" s="2" t="str">
        <f t="shared" si="30"/>
        <v/>
      </c>
      <c r="O95" t="str">
        <f t="shared" si="31"/>
        <v/>
      </c>
      <c r="P95" t="str">
        <f t="shared" si="32"/>
        <v/>
      </c>
    </row>
    <row r="96" spans="2:16" x14ac:dyDescent="0.25">
      <c r="B96" s="73"/>
      <c r="C96" s="92"/>
      <c r="D96" s="92"/>
      <c r="E96" s="92"/>
      <c r="F96" s="92"/>
      <c r="G96" s="98" t="str">
        <f t="shared" si="33"/>
        <v/>
      </c>
      <c r="I96" s="2" t="str">
        <f t="shared" si="25"/>
        <v/>
      </c>
      <c r="J96" s="2" t="str">
        <f t="shared" si="26"/>
        <v/>
      </c>
      <c r="K96" s="2" t="str">
        <f t="shared" si="27"/>
        <v/>
      </c>
      <c r="L96" s="2" t="str">
        <f t="shared" si="28"/>
        <v/>
      </c>
      <c r="M96" s="2" t="str">
        <f t="shared" si="29"/>
        <v/>
      </c>
      <c r="N96" s="2" t="str">
        <f t="shared" si="30"/>
        <v/>
      </c>
      <c r="O96" t="str">
        <f t="shared" si="31"/>
        <v/>
      </c>
      <c r="P96" t="str">
        <f t="shared" si="32"/>
        <v/>
      </c>
    </row>
    <row r="97" spans="2:16" x14ac:dyDescent="0.25">
      <c r="B97" s="73"/>
      <c r="C97" s="92"/>
      <c r="D97" s="92"/>
      <c r="E97" s="92"/>
      <c r="F97" s="92"/>
      <c r="G97" s="98" t="str">
        <f t="shared" si="33"/>
        <v/>
      </c>
      <c r="I97" s="2" t="str">
        <f t="shared" si="25"/>
        <v/>
      </c>
      <c r="J97" s="2" t="str">
        <f t="shared" si="26"/>
        <v/>
      </c>
      <c r="K97" s="2" t="str">
        <f t="shared" si="27"/>
        <v/>
      </c>
      <c r="L97" s="2" t="str">
        <f t="shared" si="28"/>
        <v/>
      </c>
      <c r="M97" s="2" t="str">
        <f t="shared" si="29"/>
        <v/>
      </c>
      <c r="N97" s="2" t="str">
        <f t="shared" si="30"/>
        <v/>
      </c>
      <c r="O97" t="str">
        <f t="shared" si="31"/>
        <v/>
      </c>
      <c r="P97" t="str">
        <f t="shared" si="32"/>
        <v/>
      </c>
    </row>
    <row r="98" spans="2:16" x14ac:dyDescent="0.25">
      <c r="B98" s="73"/>
      <c r="C98" s="92"/>
      <c r="D98" s="92"/>
      <c r="E98" s="92"/>
      <c r="F98" s="92"/>
      <c r="G98" s="98" t="str">
        <f t="shared" si="33"/>
        <v/>
      </c>
      <c r="I98" s="2" t="str">
        <f t="shared" si="25"/>
        <v/>
      </c>
      <c r="J98" s="2" t="str">
        <f t="shared" si="26"/>
        <v/>
      </c>
      <c r="K98" s="2" t="str">
        <f t="shared" si="27"/>
        <v/>
      </c>
      <c r="L98" s="2" t="str">
        <f t="shared" si="28"/>
        <v/>
      </c>
      <c r="M98" s="2" t="str">
        <f t="shared" si="29"/>
        <v/>
      </c>
      <c r="N98" s="2" t="str">
        <f t="shared" si="30"/>
        <v/>
      </c>
      <c r="O98" t="str">
        <f t="shared" si="31"/>
        <v/>
      </c>
      <c r="P98" t="str">
        <f t="shared" si="32"/>
        <v/>
      </c>
    </row>
    <row r="99" spans="2:16" x14ac:dyDescent="0.25">
      <c r="B99" s="73"/>
      <c r="C99" s="92"/>
      <c r="D99" s="92"/>
      <c r="E99" s="92"/>
      <c r="F99" s="92"/>
      <c r="G99" s="98" t="str">
        <f t="shared" si="33"/>
        <v/>
      </c>
      <c r="I99" s="2" t="str">
        <f t="shared" si="25"/>
        <v/>
      </c>
      <c r="J99" s="2" t="str">
        <f t="shared" si="26"/>
        <v/>
      </c>
      <c r="K99" s="2" t="str">
        <f t="shared" si="27"/>
        <v/>
      </c>
      <c r="L99" s="2" t="str">
        <f t="shared" si="28"/>
        <v/>
      </c>
      <c r="M99" s="2" t="str">
        <f t="shared" si="29"/>
        <v/>
      </c>
      <c r="N99" s="2" t="str">
        <f t="shared" si="30"/>
        <v/>
      </c>
      <c r="O99" t="str">
        <f t="shared" si="31"/>
        <v/>
      </c>
      <c r="P99" t="str">
        <f t="shared" si="32"/>
        <v/>
      </c>
    </row>
    <row r="100" spans="2:16" x14ac:dyDescent="0.25">
      <c r="B100" s="73"/>
      <c r="C100" s="92"/>
      <c r="D100" s="92"/>
      <c r="E100" s="92"/>
      <c r="F100" s="92"/>
      <c r="G100" s="98" t="str">
        <f t="shared" si="33"/>
        <v/>
      </c>
      <c r="I100" s="2" t="str">
        <f t="shared" si="25"/>
        <v/>
      </c>
      <c r="J100" s="2" t="str">
        <f t="shared" si="26"/>
        <v/>
      </c>
      <c r="K100" s="2" t="str">
        <f t="shared" si="27"/>
        <v/>
      </c>
      <c r="L100" s="2" t="str">
        <f t="shared" si="28"/>
        <v/>
      </c>
      <c r="M100" s="2" t="str">
        <f t="shared" si="29"/>
        <v/>
      </c>
      <c r="N100" s="2" t="str">
        <f t="shared" si="30"/>
        <v/>
      </c>
      <c r="O100" t="str">
        <f t="shared" si="31"/>
        <v/>
      </c>
      <c r="P100" t="str">
        <f t="shared" si="32"/>
        <v/>
      </c>
    </row>
    <row r="101" spans="2:16" x14ac:dyDescent="0.25">
      <c r="B101" s="73"/>
      <c r="C101" s="92"/>
      <c r="D101" s="92"/>
      <c r="E101" s="92"/>
      <c r="F101" s="92"/>
      <c r="G101" s="98" t="str">
        <f t="shared" si="33"/>
        <v/>
      </c>
      <c r="I101" s="2" t="str">
        <f t="shared" si="25"/>
        <v/>
      </c>
      <c r="J101" s="2" t="str">
        <f t="shared" si="26"/>
        <v/>
      </c>
      <c r="K101" s="2" t="str">
        <f t="shared" si="27"/>
        <v/>
      </c>
      <c r="L101" s="2" t="str">
        <f t="shared" si="28"/>
        <v/>
      </c>
      <c r="M101" s="2" t="str">
        <f t="shared" si="29"/>
        <v/>
      </c>
      <c r="N101" s="2" t="str">
        <f t="shared" si="30"/>
        <v/>
      </c>
      <c r="O101" t="str">
        <f t="shared" si="31"/>
        <v/>
      </c>
      <c r="P101" t="str">
        <f t="shared" si="32"/>
        <v/>
      </c>
    </row>
    <row r="102" spans="2:16" x14ac:dyDescent="0.25">
      <c r="B102" s="73"/>
      <c r="C102" s="92"/>
      <c r="D102" s="92"/>
      <c r="E102" s="92"/>
      <c r="F102" s="92"/>
      <c r="G102" s="98" t="str">
        <f t="shared" si="33"/>
        <v/>
      </c>
      <c r="I102" s="2" t="str">
        <f t="shared" si="25"/>
        <v/>
      </c>
      <c r="J102" s="2" t="str">
        <f t="shared" si="26"/>
        <v/>
      </c>
      <c r="K102" s="2" t="str">
        <f t="shared" si="27"/>
        <v/>
      </c>
      <c r="L102" s="2" t="str">
        <f t="shared" si="28"/>
        <v/>
      </c>
      <c r="M102" s="2" t="str">
        <f t="shared" si="29"/>
        <v/>
      </c>
      <c r="N102" s="2" t="str">
        <f t="shared" si="30"/>
        <v/>
      </c>
      <c r="O102" t="str">
        <f t="shared" si="31"/>
        <v/>
      </c>
      <c r="P102" t="str">
        <f t="shared" si="32"/>
        <v/>
      </c>
    </row>
    <row r="103" spans="2:16" x14ac:dyDescent="0.25">
      <c r="B103" s="73"/>
      <c r="C103" s="92"/>
      <c r="D103" s="92"/>
      <c r="E103" s="92"/>
      <c r="F103" s="92"/>
      <c r="G103" s="98" t="str">
        <f t="shared" si="33"/>
        <v/>
      </c>
      <c r="I103" s="2" t="str">
        <f t="shared" si="25"/>
        <v/>
      </c>
      <c r="J103" s="2" t="str">
        <f t="shared" si="26"/>
        <v/>
      </c>
      <c r="K103" s="2" t="str">
        <f t="shared" si="27"/>
        <v/>
      </c>
      <c r="L103" s="2" t="str">
        <f t="shared" si="28"/>
        <v/>
      </c>
      <c r="M103" s="2" t="str">
        <f t="shared" si="29"/>
        <v/>
      </c>
      <c r="N103" s="2" t="str">
        <f t="shared" si="30"/>
        <v/>
      </c>
      <c r="O103" t="str">
        <f t="shared" si="31"/>
        <v/>
      </c>
      <c r="P103" t="str">
        <f t="shared" si="32"/>
        <v/>
      </c>
    </row>
    <row r="104" spans="2:16" x14ac:dyDescent="0.25">
      <c r="B104" s="73"/>
      <c r="C104" s="92"/>
      <c r="D104" s="92"/>
      <c r="E104" s="92"/>
      <c r="F104" s="92"/>
      <c r="G104" s="98" t="str">
        <f t="shared" si="33"/>
        <v/>
      </c>
      <c r="I104" s="2" t="str">
        <f t="shared" si="25"/>
        <v/>
      </c>
      <c r="J104" s="2" t="str">
        <f t="shared" si="26"/>
        <v/>
      </c>
      <c r="K104" s="2" t="str">
        <f t="shared" si="27"/>
        <v/>
      </c>
      <c r="L104" s="2" t="str">
        <f t="shared" si="28"/>
        <v/>
      </c>
      <c r="M104" s="2" t="str">
        <f t="shared" si="29"/>
        <v/>
      </c>
      <c r="N104" s="2" t="str">
        <f t="shared" si="30"/>
        <v/>
      </c>
      <c r="O104" t="str">
        <f t="shared" si="31"/>
        <v/>
      </c>
      <c r="P104" t="str">
        <f t="shared" si="32"/>
        <v/>
      </c>
    </row>
    <row r="105" spans="2:16" x14ac:dyDescent="0.25">
      <c r="B105" s="73"/>
      <c r="C105" s="92"/>
      <c r="D105" s="92"/>
      <c r="E105" s="92"/>
      <c r="F105" s="92"/>
      <c r="G105" s="98" t="str">
        <f t="shared" si="33"/>
        <v/>
      </c>
      <c r="I105" s="2" t="str">
        <f t="shared" si="25"/>
        <v/>
      </c>
      <c r="J105" s="2" t="str">
        <f t="shared" si="26"/>
        <v/>
      </c>
      <c r="K105" s="2" t="str">
        <f t="shared" si="27"/>
        <v/>
      </c>
      <c r="L105" s="2" t="str">
        <f t="shared" si="28"/>
        <v/>
      </c>
      <c r="M105" s="2" t="str">
        <f t="shared" si="29"/>
        <v/>
      </c>
      <c r="N105" s="2" t="str">
        <f t="shared" si="30"/>
        <v/>
      </c>
      <c r="O105" t="str">
        <f t="shared" si="31"/>
        <v/>
      </c>
      <c r="P105" t="str">
        <f t="shared" si="32"/>
        <v/>
      </c>
    </row>
    <row r="106" spans="2:16" x14ac:dyDescent="0.25">
      <c r="B106" s="73"/>
      <c r="C106" s="92"/>
      <c r="D106" s="92"/>
      <c r="E106" s="92"/>
      <c r="F106" s="92"/>
      <c r="G106" s="98" t="str">
        <f t="shared" si="33"/>
        <v/>
      </c>
      <c r="I106" s="2" t="str">
        <f t="shared" si="25"/>
        <v/>
      </c>
      <c r="J106" s="2" t="str">
        <f t="shared" si="26"/>
        <v/>
      </c>
      <c r="K106" s="2" t="str">
        <f t="shared" si="27"/>
        <v/>
      </c>
      <c r="L106" s="2" t="str">
        <f t="shared" si="28"/>
        <v/>
      </c>
      <c r="M106" s="2" t="str">
        <f t="shared" si="29"/>
        <v/>
      </c>
      <c r="N106" s="2" t="str">
        <f t="shared" si="30"/>
        <v/>
      </c>
      <c r="O106" t="str">
        <f t="shared" si="31"/>
        <v/>
      </c>
      <c r="P106" t="str">
        <f t="shared" si="32"/>
        <v/>
      </c>
    </row>
    <row r="107" spans="2:16" x14ac:dyDescent="0.25">
      <c r="B107" s="73"/>
      <c r="C107" s="92"/>
      <c r="D107" s="92"/>
      <c r="E107" s="92"/>
      <c r="F107" s="92"/>
      <c r="G107" s="98" t="str">
        <f t="shared" si="33"/>
        <v/>
      </c>
      <c r="I107" s="2" t="str">
        <f t="shared" si="25"/>
        <v/>
      </c>
      <c r="J107" s="2" t="str">
        <f t="shared" si="26"/>
        <v/>
      </c>
      <c r="K107" s="2" t="str">
        <f t="shared" si="27"/>
        <v/>
      </c>
      <c r="L107" s="2" t="str">
        <f t="shared" si="28"/>
        <v/>
      </c>
      <c r="M107" s="2" t="str">
        <f t="shared" si="29"/>
        <v/>
      </c>
      <c r="N107" s="2" t="str">
        <f t="shared" si="30"/>
        <v/>
      </c>
      <c r="O107" t="str">
        <f t="shared" si="31"/>
        <v/>
      </c>
      <c r="P107" t="str">
        <f t="shared" si="32"/>
        <v/>
      </c>
    </row>
    <row r="108" spans="2:16" x14ac:dyDescent="0.25">
      <c r="B108" s="73"/>
      <c r="C108" s="92"/>
      <c r="D108" s="92"/>
      <c r="E108" s="92"/>
      <c r="F108" s="92"/>
      <c r="G108" s="98" t="str">
        <f t="shared" si="33"/>
        <v/>
      </c>
      <c r="I108" s="2" t="str">
        <f t="shared" si="25"/>
        <v/>
      </c>
      <c r="J108" s="2" t="str">
        <f t="shared" si="26"/>
        <v/>
      </c>
      <c r="K108" s="2" t="str">
        <f t="shared" si="27"/>
        <v/>
      </c>
      <c r="L108" s="2" t="str">
        <f t="shared" si="28"/>
        <v/>
      </c>
      <c r="M108" s="2" t="str">
        <f t="shared" si="29"/>
        <v/>
      </c>
      <c r="N108" s="2" t="str">
        <f t="shared" si="30"/>
        <v/>
      </c>
      <c r="O108" t="str">
        <f t="shared" si="31"/>
        <v/>
      </c>
      <c r="P108" t="str">
        <f t="shared" si="32"/>
        <v/>
      </c>
    </row>
    <row r="109" spans="2:16" x14ac:dyDescent="0.25">
      <c r="B109" s="73"/>
      <c r="C109" s="92"/>
      <c r="D109" s="92"/>
      <c r="E109" s="92"/>
      <c r="F109" s="92"/>
      <c r="G109" s="98" t="str">
        <f t="shared" si="33"/>
        <v/>
      </c>
      <c r="I109" s="2" t="str">
        <f t="shared" si="25"/>
        <v/>
      </c>
      <c r="J109" s="2" t="str">
        <f t="shared" si="26"/>
        <v/>
      </c>
      <c r="K109" s="2" t="str">
        <f t="shared" si="27"/>
        <v/>
      </c>
      <c r="L109" s="2" t="str">
        <f t="shared" si="28"/>
        <v/>
      </c>
      <c r="M109" s="2" t="str">
        <f t="shared" si="29"/>
        <v/>
      </c>
      <c r="N109" s="2" t="str">
        <f t="shared" si="30"/>
        <v/>
      </c>
      <c r="O109" t="str">
        <f t="shared" si="31"/>
        <v/>
      </c>
      <c r="P109" t="str">
        <f t="shared" si="32"/>
        <v/>
      </c>
    </row>
    <row r="110" spans="2:16" x14ac:dyDescent="0.25">
      <c r="B110" s="73"/>
      <c r="C110" s="92"/>
      <c r="D110" s="92"/>
      <c r="E110" s="92"/>
      <c r="F110" s="92"/>
      <c r="G110" s="98" t="str">
        <f t="shared" si="33"/>
        <v/>
      </c>
      <c r="I110" s="2" t="str">
        <f t="shared" si="25"/>
        <v/>
      </c>
      <c r="J110" s="2" t="str">
        <f t="shared" si="26"/>
        <v/>
      </c>
      <c r="K110" s="2" t="str">
        <f t="shared" si="27"/>
        <v/>
      </c>
      <c r="L110" s="2" t="str">
        <f t="shared" si="28"/>
        <v/>
      </c>
      <c r="M110" s="2" t="str">
        <f t="shared" si="29"/>
        <v/>
      </c>
      <c r="N110" s="2" t="str">
        <f t="shared" si="30"/>
        <v/>
      </c>
      <c r="O110" t="str">
        <f t="shared" si="31"/>
        <v/>
      </c>
      <c r="P110" t="str">
        <f t="shared" si="32"/>
        <v/>
      </c>
    </row>
    <row r="111" spans="2:16" x14ac:dyDescent="0.25">
      <c r="B111" s="73"/>
      <c r="C111" s="92"/>
      <c r="D111" s="92"/>
      <c r="E111" s="92"/>
      <c r="F111" s="92"/>
      <c r="G111" s="98" t="str">
        <f t="shared" si="33"/>
        <v/>
      </c>
      <c r="I111" s="2" t="str">
        <f t="shared" ref="I111:I142" si="34">IF($E111="","",IF($E111&gt;=$L$2,$D111&amp;", ",""))</f>
        <v/>
      </c>
      <c r="J111" s="2" t="str">
        <f t="shared" ref="J111:J142" si="35">IF(E111&gt;=$L$2,"",IF(E111&gt;=$L$3,($D111&amp;", "),""))</f>
        <v/>
      </c>
      <c r="K111" s="2" t="str">
        <f t="shared" ref="K111:K142" si="36">IF(E111&gt;=$L$3,"",IF(E111&gt;=$L$4,($D111&amp;", "),""))</f>
        <v/>
      </c>
      <c r="L111" s="2" t="str">
        <f t="shared" ref="L111:L142" si="37">IF($E111="","",IF($E111&lt;$L$4,$D111&amp;", ",""))</f>
        <v/>
      </c>
      <c r="M111" s="2" t="str">
        <f t="shared" ref="M111:M142" si="38">IF($F111="","",IF($F111&gt;=$L$2,$D111&amp;", ",""))</f>
        <v/>
      </c>
      <c r="N111" s="2" t="str">
        <f t="shared" ref="N111:N142" si="39">IF(F111&gt;=$L$2,"",IF(F111&gt;=$L$3,($D111&amp;", "),""))</f>
        <v/>
      </c>
      <c r="O111" t="str">
        <f t="shared" ref="O111:O142" si="40">IF(F111&gt;=$L$3,"",IF(F111&gt;=$L$4,($D111&amp;", "),""))</f>
        <v/>
      </c>
      <c r="P111" t="str">
        <f t="shared" ref="P111:P142" si="41">IF($F111="","",IF($F111&lt;$L$4,$D111&amp;", ",""))</f>
        <v/>
      </c>
    </row>
    <row r="112" spans="2:16" x14ac:dyDescent="0.25">
      <c r="B112" s="73"/>
      <c r="C112" s="92"/>
      <c r="D112" s="92"/>
      <c r="E112" s="92"/>
      <c r="F112" s="92"/>
      <c r="G112" s="98" t="str">
        <f t="shared" si="33"/>
        <v/>
      </c>
      <c r="I112" s="2" t="str">
        <f t="shared" si="34"/>
        <v/>
      </c>
      <c r="J112" s="2" t="str">
        <f t="shared" si="35"/>
        <v/>
      </c>
      <c r="K112" s="2" t="str">
        <f t="shared" si="36"/>
        <v/>
      </c>
      <c r="L112" s="2" t="str">
        <f t="shared" si="37"/>
        <v/>
      </c>
      <c r="M112" s="2" t="str">
        <f t="shared" si="38"/>
        <v/>
      </c>
      <c r="N112" s="2" t="str">
        <f t="shared" si="39"/>
        <v/>
      </c>
      <c r="O112" t="str">
        <f t="shared" si="40"/>
        <v/>
      </c>
      <c r="P112" t="str">
        <f t="shared" si="41"/>
        <v/>
      </c>
    </row>
    <row r="113" spans="2:16" x14ac:dyDescent="0.25">
      <c r="B113" s="73"/>
      <c r="C113" s="92"/>
      <c r="D113" s="92"/>
      <c r="E113" s="92"/>
      <c r="F113" s="92"/>
      <c r="G113" s="98" t="str">
        <f t="shared" si="33"/>
        <v/>
      </c>
      <c r="I113" s="2" t="str">
        <f t="shared" si="34"/>
        <v/>
      </c>
      <c r="J113" s="2" t="str">
        <f t="shared" si="35"/>
        <v/>
      </c>
      <c r="K113" s="2" t="str">
        <f t="shared" si="36"/>
        <v/>
      </c>
      <c r="L113" s="2" t="str">
        <f t="shared" si="37"/>
        <v/>
      </c>
      <c r="M113" s="2" t="str">
        <f t="shared" si="38"/>
        <v/>
      </c>
      <c r="N113" s="2" t="str">
        <f t="shared" si="39"/>
        <v/>
      </c>
      <c r="O113" t="str">
        <f t="shared" si="40"/>
        <v/>
      </c>
      <c r="P113" t="str">
        <f t="shared" si="41"/>
        <v/>
      </c>
    </row>
    <row r="114" spans="2:16" x14ac:dyDescent="0.25">
      <c r="B114" s="73"/>
      <c r="C114" s="92"/>
      <c r="D114" s="92"/>
      <c r="E114" s="92"/>
      <c r="F114" s="92"/>
      <c r="G114" s="98" t="str">
        <f t="shared" si="33"/>
        <v/>
      </c>
      <c r="I114" s="2" t="str">
        <f t="shared" si="34"/>
        <v/>
      </c>
      <c r="J114" s="2" t="str">
        <f t="shared" si="35"/>
        <v/>
      </c>
      <c r="K114" s="2" t="str">
        <f t="shared" si="36"/>
        <v/>
      </c>
      <c r="L114" s="2" t="str">
        <f t="shared" si="37"/>
        <v/>
      </c>
      <c r="M114" s="2" t="str">
        <f t="shared" si="38"/>
        <v/>
      </c>
      <c r="N114" s="2" t="str">
        <f t="shared" si="39"/>
        <v/>
      </c>
      <c r="O114" t="str">
        <f t="shared" si="40"/>
        <v/>
      </c>
      <c r="P114" t="str">
        <f t="shared" si="41"/>
        <v/>
      </c>
    </row>
    <row r="115" spans="2:16" x14ac:dyDescent="0.25">
      <c r="B115" s="73"/>
      <c r="C115" s="92"/>
      <c r="D115" s="92"/>
      <c r="E115" s="92"/>
      <c r="F115" s="92"/>
      <c r="G115" s="98" t="str">
        <f t="shared" si="33"/>
        <v/>
      </c>
      <c r="I115" s="2" t="str">
        <f t="shared" si="34"/>
        <v/>
      </c>
      <c r="J115" s="2" t="str">
        <f t="shared" si="35"/>
        <v/>
      </c>
      <c r="K115" s="2" t="str">
        <f t="shared" si="36"/>
        <v/>
      </c>
      <c r="L115" s="2" t="str">
        <f t="shared" si="37"/>
        <v/>
      </c>
      <c r="M115" s="2" t="str">
        <f t="shared" si="38"/>
        <v/>
      </c>
      <c r="N115" s="2" t="str">
        <f t="shared" si="39"/>
        <v/>
      </c>
      <c r="O115" t="str">
        <f t="shared" si="40"/>
        <v/>
      </c>
      <c r="P115" t="str">
        <f t="shared" si="41"/>
        <v/>
      </c>
    </row>
    <row r="116" spans="2:16" x14ac:dyDescent="0.25">
      <c r="B116" s="73"/>
      <c r="C116" s="92"/>
      <c r="D116" s="92"/>
      <c r="E116" s="92"/>
      <c r="F116" s="92"/>
      <c r="G116" s="98" t="str">
        <f t="shared" si="33"/>
        <v/>
      </c>
      <c r="I116" s="2" t="str">
        <f t="shared" si="34"/>
        <v/>
      </c>
      <c r="J116" s="2" t="str">
        <f t="shared" si="35"/>
        <v/>
      </c>
      <c r="K116" s="2" t="str">
        <f t="shared" si="36"/>
        <v/>
      </c>
      <c r="L116" s="2" t="str">
        <f t="shared" si="37"/>
        <v/>
      </c>
      <c r="M116" s="2" t="str">
        <f t="shared" si="38"/>
        <v/>
      </c>
      <c r="N116" s="2" t="str">
        <f t="shared" si="39"/>
        <v/>
      </c>
      <c r="O116" t="str">
        <f t="shared" si="40"/>
        <v/>
      </c>
      <c r="P116" t="str">
        <f t="shared" si="41"/>
        <v/>
      </c>
    </row>
    <row r="117" spans="2:16" x14ac:dyDescent="0.25">
      <c r="B117" s="73"/>
      <c r="C117" s="92"/>
      <c r="D117" s="92"/>
      <c r="E117" s="92"/>
      <c r="F117" s="92"/>
      <c r="G117" s="98" t="str">
        <f t="shared" si="33"/>
        <v/>
      </c>
      <c r="I117" s="2" t="str">
        <f t="shared" si="34"/>
        <v/>
      </c>
      <c r="J117" s="2" t="str">
        <f t="shared" si="35"/>
        <v/>
      </c>
      <c r="K117" s="2" t="str">
        <f t="shared" si="36"/>
        <v/>
      </c>
      <c r="L117" s="2" t="str">
        <f t="shared" si="37"/>
        <v/>
      </c>
      <c r="M117" s="2" t="str">
        <f t="shared" si="38"/>
        <v/>
      </c>
      <c r="N117" s="2" t="str">
        <f t="shared" si="39"/>
        <v/>
      </c>
      <c r="O117" t="str">
        <f t="shared" si="40"/>
        <v/>
      </c>
      <c r="P117" t="str">
        <f t="shared" si="41"/>
        <v/>
      </c>
    </row>
    <row r="118" spans="2:16" x14ac:dyDescent="0.25">
      <c r="B118" s="73"/>
      <c r="C118" s="92"/>
      <c r="D118" s="92"/>
      <c r="E118" s="92"/>
      <c r="F118" s="92"/>
      <c r="G118" s="98" t="str">
        <f t="shared" si="33"/>
        <v/>
      </c>
      <c r="I118" s="2" t="str">
        <f t="shared" si="34"/>
        <v/>
      </c>
      <c r="J118" s="2" t="str">
        <f t="shared" si="35"/>
        <v/>
      </c>
      <c r="K118" s="2" t="str">
        <f t="shared" si="36"/>
        <v/>
      </c>
      <c r="L118" s="2" t="str">
        <f t="shared" si="37"/>
        <v/>
      </c>
      <c r="M118" s="2" t="str">
        <f t="shared" si="38"/>
        <v/>
      </c>
      <c r="N118" s="2" t="str">
        <f t="shared" si="39"/>
        <v/>
      </c>
      <c r="O118" t="str">
        <f t="shared" si="40"/>
        <v/>
      </c>
      <c r="P118" t="str">
        <f t="shared" si="41"/>
        <v/>
      </c>
    </row>
    <row r="119" spans="2:16" x14ac:dyDescent="0.25">
      <c r="B119" s="73"/>
      <c r="C119" s="92"/>
      <c r="D119" s="92"/>
      <c r="E119" s="92"/>
      <c r="F119" s="92"/>
      <c r="G119" s="98" t="str">
        <f t="shared" si="33"/>
        <v/>
      </c>
      <c r="I119" s="2" t="str">
        <f t="shared" si="34"/>
        <v/>
      </c>
      <c r="J119" s="2" t="str">
        <f t="shared" si="35"/>
        <v/>
      </c>
      <c r="K119" s="2" t="str">
        <f t="shared" si="36"/>
        <v/>
      </c>
      <c r="L119" s="2" t="str">
        <f t="shared" si="37"/>
        <v/>
      </c>
      <c r="M119" s="2" t="str">
        <f t="shared" si="38"/>
        <v/>
      </c>
      <c r="N119" s="2" t="str">
        <f t="shared" si="39"/>
        <v/>
      </c>
      <c r="O119" t="str">
        <f t="shared" si="40"/>
        <v/>
      </c>
      <c r="P119" t="str">
        <f t="shared" si="41"/>
        <v/>
      </c>
    </row>
    <row r="120" spans="2:16" x14ac:dyDescent="0.25">
      <c r="B120" s="73"/>
      <c r="C120" s="92"/>
      <c r="D120" s="92"/>
      <c r="E120" s="92"/>
      <c r="F120" s="92"/>
      <c r="G120" s="98" t="str">
        <f t="shared" si="33"/>
        <v/>
      </c>
      <c r="I120" s="2" t="str">
        <f t="shared" si="34"/>
        <v/>
      </c>
      <c r="J120" s="2" t="str">
        <f t="shared" si="35"/>
        <v/>
      </c>
      <c r="K120" s="2" t="str">
        <f t="shared" si="36"/>
        <v/>
      </c>
      <c r="L120" s="2" t="str">
        <f t="shared" si="37"/>
        <v/>
      </c>
      <c r="M120" s="2" t="str">
        <f t="shared" si="38"/>
        <v/>
      </c>
      <c r="N120" s="2" t="str">
        <f t="shared" si="39"/>
        <v/>
      </c>
      <c r="O120" t="str">
        <f t="shared" si="40"/>
        <v/>
      </c>
      <c r="P120" t="str">
        <f t="shared" si="41"/>
        <v/>
      </c>
    </row>
    <row r="121" spans="2:16" x14ac:dyDescent="0.25">
      <c r="B121" s="73"/>
      <c r="C121" s="92"/>
      <c r="D121" s="92"/>
      <c r="E121" s="92"/>
      <c r="F121" s="92"/>
      <c r="G121" s="98" t="str">
        <f t="shared" si="33"/>
        <v/>
      </c>
      <c r="I121" s="2" t="str">
        <f t="shared" si="34"/>
        <v/>
      </c>
      <c r="J121" s="2" t="str">
        <f t="shared" si="35"/>
        <v/>
      </c>
      <c r="K121" s="2" t="str">
        <f t="shared" si="36"/>
        <v/>
      </c>
      <c r="L121" s="2" t="str">
        <f t="shared" si="37"/>
        <v/>
      </c>
      <c r="M121" s="2" t="str">
        <f t="shared" si="38"/>
        <v/>
      </c>
      <c r="N121" s="2" t="str">
        <f t="shared" si="39"/>
        <v/>
      </c>
      <c r="O121" t="str">
        <f t="shared" si="40"/>
        <v/>
      </c>
      <c r="P121" t="str">
        <f t="shared" si="41"/>
        <v/>
      </c>
    </row>
    <row r="122" spans="2:16" x14ac:dyDescent="0.25">
      <c r="B122" s="73"/>
      <c r="C122" s="92"/>
      <c r="D122" s="92"/>
      <c r="E122" s="92"/>
      <c r="F122" s="92"/>
      <c r="G122" s="98" t="str">
        <f t="shared" si="33"/>
        <v/>
      </c>
      <c r="I122" s="2" t="str">
        <f t="shared" si="34"/>
        <v/>
      </c>
      <c r="J122" s="2" t="str">
        <f t="shared" si="35"/>
        <v/>
      </c>
      <c r="K122" s="2" t="str">
        <f t="shared" si="36"/>
        <v/>
      </c>
      <c r="L122" s="2" t="str">
        <f t="shared" si="37"/>
        <v/>
      </c>
      <c r="M122" s="2" t="str">
        <f t="shared" si="38"/>
        <v/>
      </c>
      <c r="N122" s="2" t="str">
        <f t="shared" si="39"/>
        <v/>
      </c>
      <c r="O122" t="str">
        <f t="shared" si="40"/>
        <v/>
      </c>
      <c r="P122" t="str">
        <f t="shared" si="41"/>
        <v/>
      </c>
    </row>
    <row r="123" spans="2:16" x14ac:dyDescent="0.25">
      <c r="B123" s="73"/>
      <c r="C123" s="92"/>
      <c r="D123" s="92"/>
      <c r="E123" s="92"/>
      <c r="F123" s="92"/>
      <c r="G123" s="98" t="str">
        <f t="shared" si="33"/>
        <v/>
      </c>
      <c r="I123" s="2" t="str">
        <f t="shared" si="34"/>
        <v/>
      </c>
      <c r="J123" s="2" t="str">
        <f t="shared" si="35"/>
        <v/>
      </c>
      <c r="K123" s="2" t="str">
        <f t="shared" si="36"/>
        <v/>
      </c>
      <c r="L123" s="2" t="str">
        <f t="shared" si="37"/>
        <v/>
      </c>
      <c r="M123" s="2" t="str">
        <f t="shared" si="38"/>
        <v/>
      </c>
      <c r="N123" s="2" t="str">
        <f t="shared" si="39"/>
        <v/>
      </c>
      <c r="O123" t="str">
        <f t="shared" si="40"/>
        <v/>
      </c>
      <c r="P123" t="str">
        <f t="shared" si="41"/>
        <v/>
      </c>
    </row>
    <row r="124" spans="2:16" x14ac:dyDescent="0.25">
      <c r="B124" s="73"/>
      <c r="C124" s="92"/>
      <c r="D124" s="92"/>
      <c r="E124" s="92"/>
      <c r="F124" s="92"/>
      <c r="G124" s="98" t="str">
        <f t="shared" si="33"/>
        <v/>
      </c>
      <c r="I124" s="2" t="str">
        <f t="shared" si="34"/>
        <v/>
      </c>
      <c r="J124" s="2" t="str">
        <f t="shared" si="35"/>
        <v/>
      </c>
      <c r="K124" s="2" t="str">
        <f t="shared" si="36"/>
        <v/>
      </c>
      <c r="L124" s="2" t="str">
        <f t="shared" si="37"/>
        <v/>
      </c>
      <c r="M124" s="2" t="str">
        <f t="shared" si="38"/>
        <v/>
      </c>
      <c r="N124" s="2" t="str">
        <f t="shared" si="39"/>
        <v/>
      </c>
      <c r="O124" t="str">
        <f t="shared" si="40"/>
        <v/>
      </c>
      <c r="P124" t="str">
        <f t="shared" si="41"/>
        <v/>
      </c>
    </row>
    <row r="125" spans="2:16" x14ac:dyDescent="0.25">
      <c r="B125" s="73"/>
      <c r="C125" s="92"/>
      <c r="D125" s="92"/>
      <c r="E125" s="92"/>
      <c r="F125" s="92"/>
      <c r="G125" s="98" t="str">
        <f t="shared" si="33"/>
        <v/>
      </c>
      <c r="I125" s="2" t="str">
        <f t="shared" si="34"/>
        <v/>
      </c>
      <c r="J125" s="2" t="str">
        <f t="shared" si="35"/>
        <v/>
      </c>
      <c r="K125" s="2" t="str">
        <f t="shared" si="36"/>
        <v/>
      </c>
      <c r="L125" s="2" t="str">
        <f t="shared" si="37"/>
        <v/>
      </c>
      <c r="M125" s="2" t="str">
        <f t="shared" si="38"/>
        <v/>
      </c>
      <c r="N125" s="2" t="str">
        <f t="shared" si="39"/>
        <v/>
      </c>
      <c r="O125" t="str">
        <f t="shared" si="40"/>
        <v/>
      </c>
      <c r="P125" t="str">
        <f t="shared" si="41"/>
        <v/>
      </c>
    </row>
    <row r="126" spans="2:16" x14ac:dyDescent="0.25">
      <c r="B126" s="73"/>
      <c r="C126" s="92"/>
      <c r="D126" s="92"/>
      <c r="E126" s="92"/>
      <c r="F126" s="92"/>
      <c r="G126" s="98" t="str">
        <f t="shared" si="33"/>
        <v/>
      </c>
      <c r="I126" s="2" t="str">
        <f t="shared" si="34"/>
        <v/>
      </c>
      <c r="J126" s="2" t="str">
        <f t="shared" si="35"/>
        <v/>
      </c>
      <c r="K126" s="2" t="str">
        <f t="shared" si="36"/>
        <v/>
      </c>
      <c r="L126" s="2" t="str">
        <f t="shared" si="37"/>
        <v/>
      </c>
      <c r="M126" s="2" t="str">
        <f t="shared" si="38"/>
        <v/>
      </c>
      <c r="N126" s="2" t="str">
        <f t="shared" si="39"/>
        <v/>
      </c>
      <c r="O126" t="str">
        <f t="shared" si="40"/>
        <v/>
      </c>
      <c r="P126" t="str">
        <f t="shared" si="41"/>
        <v/>
      </c>
    </row>
    <row r="127" spans="2:16" x14ac:dyDescent="0.25">
      <c r="B127" s="73"/>
      <c r="C127" s="92"/>
      <c r="D127" s="92"/>
      <c r="E127" s="92"/>
      <c r="F127" s="92"/>
      <c r="G127" s="98" t="str">
        <f t="shared" si="33"/>
        <v/>
      </c>
      <c r="I127" s="2" t="str">
        <f t="shared" si="34"/>
        <v/>
      </c>
      <c r="J127" s="2" t="str">
        <f t="shared" si="35"/>
        <v/>
      </c>
      <c r="K127" s="2" t="str">
        <f t="shared" si="36"/>
        <v/>
      </c>
      <c r="L127" s="2" t="str">
        <f t="shared" si="37"/>
        <v/>
      </c>
      <c r="M127" s="2" t="str">
        <f t="shared" si="38"/>
        <v/>
      </c>
      <c r="N127" s="2" t="str">
        <f t="shared" si="39"/>
        <v/>
      </c>
      <c r="O127" t="str">
        <f t="shared" si="40"/>
        <v/>
      </c>
      <c r="P127" t="str">
        <f t="shared" si="41"/>
        <v/>
      </c>
    </row>
    <row r="128" spans="2:16" x14ac:dyDescent="0.25">
      <c r="B128" s="73"/>
      <c r="C128" s="92"/>
      <c r="D128" s="92"/>
      <c r="E128" s="92"/>
      <c r="F128" s="92"/>
      <c r="G128" s="98" t="str">
        <f t="shared" si="33"/>
        <v/>
      </c>
      <c r="I128" s="2" t="str">
        <f t="shared" si="34"/>
        <v/>
      </c>
      <c r="J128" s="2" t="str">
        <f t="shared" si="35"/>
        <v/>
      </c>
      <c r="K128" s="2" t="str">
        <f t="shared" si="36"/>
        <v/>
      </c>
      <c r="L128" s="2" t="str">
        <f t="shared" si="37"/>
        <v/>
      </c>
      <c r="M128" s="2" t="str">
        <f t="shared" si="38"/>
        <v/>
      </c>
      <c r="N128" s="2" t="str">
        <f t="shared" si="39"/>
        <v/>
      </c>
      <c r="O128" t="str">
        <f t="shared" si="40"/>
        <v/>
      </c>
      <c r="P128" t="str">
        <f t="shared" si="41"/>
        <v/>
      </c>
    </row>
    <row r="129" spans="2:16" x14ac:dyDescent="0.25">
      <c r="B129" s="73"/>
      <c r="C129" s="92"/>
      <c r="D129" s="92"/>
      <c r="E129" s="92"/>
      <c r="F129" s="92"/>
      <c r="G129" s="98" t="str">
        <f t="shared" si="33"/>
        <v/>
      </c>
      <c r="I129" s="2" t="str">
        <f t="shared" si="34"/>
        <v/>
      </c>
      <c r="J129" s="2" t="str">
        <f t="shared" si="35"/>
        <v/>
      </c>
      <c r="K129" s="2" t="str">
        <f t="shared" si="36"/>
        <v/>
      </c>
      <c r="L129" s="2" t="str">
        <f t="shared" si="37"/>
        <v/>
      </c>
      <c r="M129" s="2" t="str">
        <f t="shared" si="38"/>
        <v/>
      </c>
      <c r="N129" s="2" t="str">
        <f t="shared" si="39"/>
        <v/>
      </c>
      <c r="O129" t="str">
        <f t="shared" si="40"/>
        <v/>
      </c>
      <c r="P129" t="str">
        <f t="shared" si="41"/>
        <v/>
      </c>
    </row>
    <row r="130" spans="2:16" x14ac:dyDescent="0.25">
      <c r="B130" s="73"/>
      <c r="C130" s="92"/>
      <c r="D130" s="92"/>
      <c r="E130" s="92"/>
      <c r="F130" s="92"/>
      <c r="G130" s="98" t="str">
        <f t="shared" si="33"/>
        <v/>
      </c>
      <c r="I130" s="2" t="str">
        <f t="shared" si="34"/>
        <v/>
      </c>
      <c r="J130" s="2" t="str">
        <f t="shared" si="35"/>
        <v/>
      </c>
      <c r="K130" s="2" t="str">
        <f t="shared" si="36"/>
        <v/>
      </c>
      <c r="L130" s="2" t="str">
        <f t="shared" si="37"/>
        <v/>
      </c>
      <c r="M130" s="2" t="str">
        <f t="shared" si="38"/>
        <v/>
      </c>
      <c r="N130" s="2" t="str">
        <f t="shared" si="39"/>
        <v/>
      </c>
      <c r="O130" t="str">
        <f t="shared" si="40"/>
        <v/>
      </c>
      <c r="P130" t="str">
        <f t="shared" si="41"/>
        <v/>
      </c>
    </row>
    <row r="131" spans="2:16" x14ac:dyDescent="0.25">
      <c r="B131" s="73"/>
      <c r="C131" s="92"/>
      <c r="D131" s="92"/>
      <c r="E131" s="92"/>
      <c r="F131" s="92"/>
      <c r="G131" s="98" t="str">
        <f t="shared" si="33"/>
        <v/>
      </c>
      <c r="I131" s="2" t="str">
        <f t="shared" si="34"/>
        <v/>
      </c>
      <c r="J131" s="2" t="str">
        <f t="shared" si="35"/>
        <v/>
      </c>
      <c r="K131" s="2" t="str">
        <f t="shared" si="36"/>
        <v/>
      </c>
      <c r="L131" s="2" t="str">
        <f t="shared" si="37"/>
        <v/>
      </c>
      <c r="M131" s="2" t="str">
        <f t="shared" si="38"/>
        <v/>
      </c>
      <c r="N131" s="2" t="str">
        <f t="shared" si="39"/>
        <v/>
      </c>
      <c r="O131" t="str">
        <f t="shared" si="40"/>
        <v/>
      </c>
      <c r="P131" t="str">
        <f t="shared" si="41"/>
        <v/>
      </c>
    </row>
    <row r="132" spans="2:16" x14ac:dyDescent="0.25">
      <c r="B132" s="73"/>
      <c r="C132" s="92"/>
      <c r="D132" s="92"/>
      <c r="E132" s="92"/>
      <c r="F132" s="92"/>
      <c r="G132" s="98" t="str">
        <f t="shared" si="33"/>
        <v/>
      </c>
      <c r="I132" s="2" t="str">
        <f t="shared" si="34"/>
        <v/>
      </c>
      <c r="J132" s="2" t="str">
        <f t="shared" si="35"/>
        <v/>
      </c>
      <c r="K132" s="2" t="str">
        <f t="shared" si="36"/>
        <v/>
      </c>
      <c r="L132" s="2" t="str">
        <f t="shared" si="37"/>
        <v/>
      </c>
      <c r="M132" s="2" t="str">
        <f t="shared" si="38"/>
        <v/>
      </c>
      <c r="N132" s="2" t="str">
        <f t="shared" si="39"/>
        <v/>
      </c>
      <c r="O132" t="str">
        <f t="shared" si="40"/>
        <v/>
      </c>
      <c r="P132" t="str">
        <f t="shared" si="41"/>
        <v/>
      </c>
    </row>
    <row r="133" spans="2:16" x14ac:dyDescent="0.25">
      <c r="B133" s="73"/>
      <c r="C133" s="92"/>
      <c r="D133" s="92"/>
      <c r="E133" s="92"/>
      <c r="F133" s="92"/>
      <c r="G133" s="98" t="str">
        <f t="shared" si="33"/>
        <v/>
      </c>
      <c r="I133" s="2" t="str">
        <f t="shared" si="34"/>
        <v/>
      </c>
      <c r="J133" s="2" t="str">
        <f t="shared" si="35"/>
        <v/>
      </c>
      <c r="K133" s="2" t="str">
        <f t="shared" si="36"/>
        <v/>
      </c>
      <c r="L133" s="2" t="str">
        <f t="shared" si="37"/>
        <v/>
      </c>
      <c r="M133" s="2" t="str">
        <f t="shared" si="38"/>
        <v/>
      </c>
      <c r="N133" s="2" t="str">
        <f t="shared" si="39"/>
        <v/>
      </c>
      <c r="O133" t="str">
        <f t="shared" si="40"/>
        <v/>
      </c>
      <c r="P133" t="str">
        <f t="shared" si="41"/>
        <v/>
      </c>
    </row>
    <row r="134" spans="2:16" x14ac:dyDescent="0.25">
      <c r="B134" s="73"/>
      <c r="C134" s="92"/>
      <c r="D134" s="92"/>
      <c r="E134" s="92"/>
      <c r="F134" s="92"/>
      <c r="G134" s="98" t="str">
        <f t="shared" si="33"/>
        <v/>
      </c>
      <c r="I134" s="2" t="str">
        <f t="shared" si="34"/>
        <v/>
      </c>
      <c r="J134" s="2" t="str">
        <f t="shared" si="35"/>
        <v/>
      </c>
      <c r="K134" s="2" t="str">
        <f t="shared" si="36"/>
        <v/>
      </c>
      <c r="L134" s="2" t="str">
        <f t="shared" si="37"/>
        <v/>
      </c>
      <c r="M134" s="2" t="str">
        <f t="shared" si="38"/>
        <v/>
      </c>
      <c r="N134" s="2" t="str">
        <f t="shared" si="39"/>
        <v/>
      </c>
      <c r="O134" t="str">
        <f t="shared" si="40"/>
        <v/>
      </c>
      <c r="P134" t="str">
        <f t="shared" si="41"/>
        <v/>
      </c>
    </row>
    <row r="135" spans="2:16" x14ac:dyDescent="0.25">
      <c r="B135" s="73"/>
      <c r="C135" s="92"/>
      <c r="D135" s="92"/>
      <c r="E135" s="92"/>
      <c r="F135" s="92"/>
      <c r="G135" s="98" t="str">
        <f t="shared" si="33"/>
        <v/>
      </c>
      <c r="I135" s="2" t="str">
        <f t="shared" si="34"/>
        <v/>
      </c>
      <c r="J135" s="2" t="str">
        <f t="shared" si="35"/>
        <v/>
      </c>
      <c r="K135" s="2" t="str">
        <f t="shared" si="36"/>
        <v/>
      </c>
      <c r="L135" s="2" t="str">
        <f t="shared" si="37"/>
        <v/>
      </c>
      <c r="M135" s="2" t="str">
        <f t="shared" si="38"/>
        <v/>
      </c>
      <c r="N135" s="2" t="str">
        <f t="shared" si="39"/>
        <v/>
      </c>
      <c r="O135" t="str">
        <f t="shared" si="40"/>
        <v/>
      </c>
      <c r="P135" t="str">
        <f t="shared" si="41"/>
        <v/>
      </c>
    </row>
    <row r="136" spans="2:16" x14ac:dyDescent="0.25">
      <c r="B136" s="73"/>
      <c r="C136" s="92"/>
      <c r="D136" s="92"/>
      <c r="E136" s="92"/>
      <c r="F136" s="92"/>
      <c r="G136" s="98" t="str">
        <f t="shared" si="33"/>
        <v/>
      </c>
      <c r="I136" s="2" t="str">
        <f t="shared" si="34"/>
        <v/>
      </c>
      <c r="J136" s="2" t="str">
        <f t="shared" si="35"/>
        <v/>
      </c>
      <c r="K136" s="2" t="str">
        <f t="shared" si="36"/>
        <v/>
      </c>
      <c r="L136" s="2" t="str">
        <f t="shared" si="37"/>
        <v/>
      </c>
      <c r="M136" s="2" t="str">
        <f t="shared" si="38"/>
        <v/>
      </c>
      <c r="N136" s="2" t="str">
        <f t="shared" si="39"/>
        <v/>
      </c>
      <c r="O136" t="str">
        <f t="shared" si="40"/>
        <v/>
      </c>
      <c r="P136" t="str">
        <f t="shared" si="41"/>
        <v/>
      </c>
    </row>
    <row r="137" spans="2:16" x14ac:dyDescent="0.25">
      <c r="B137" s="73"/>
      <c r="C137" s="92"/>
      <c r="D137" s="92"/>
      <c r="E137" s="92"/>
      <c r="F137" s="92"/>
      <c r="G137" s="98" t="str">
        <f t="shared" si="33"/>
        <v/>
      </c>
      <c r="I137" s="2" t="str">
        <f t="shared" si="34"/>
        <v/>
      </c>
      <c r="J137" s="2" t="str">
        <f t="shared" si="35"/>
        <v/>
      </c>
      <c r="K137" s="2" t="str">
        <f t="shared" si="36"/>
        <v/>
      </c>
      <c r="L137" s="2" t="str">
        <f t="shared" si="37"/>
        <v/>
      </c>
      <c r="M137" s="2" t="str">
        <f t="shared" si="38"/>
        <v/>
      </c>
      <c r="N137" s="2" t="str">
        <f t="shared" si="39"/>
        <v/>
      </c>
      <c r="O137" t="str">
        <f t="shared" si="40"/>
        <v/>
      </c>
      <c r="P137" t="str">
        <f t="shared" si="41"/>
        <v/>
      </c>
    </row>
    <row r="138" spans="2:16" x14ac:dyDescent="0.25">
      <c r="B138" s="73"/>
      <c r="C138" s="92"/>
      <c r="D138" s="92"/>
      <c r="E138" s="92"/>
      <c r="F138" s="92"/>
      <c r="G138" s="98" t="str">
        <f t="shared" si="33"/>
        <v/>
      </c>
      <c r="I138" s="2" t="str">
        <f t="shared" si="34"/>
        <v/>
      </c>
      <c r="J138" s="2" t="str">
        <f t="shared" si="35"/>
        <v/>
      </c>
      <c r="K138" s="2" t="str">
        <f t="shared" si="36"/>
        <v/>
      </c>
      <c r="L138" s="2" t="str">
        <f t="shared" si="37"/>
        <v/>
      </c>
      <c r="M138" s="2" t="str">
        <f t="shared" si="38"/>
        <v/>
      </c>
      <c r="N138" s="2" t="str">
        <f t="shared" si="39"/>
        <v/>
      </c>
      <c r="O138" t="str">
        <f t="shared" si="40"/>
        <v/>
      </c>
      <c r="P138" t="str">
        <f t="shared" si="41"/>
        <v/>
      </c>
    </row>
    <row r="139" spans="2:16" x14ac:dyDescent="0.25">
      <c r="B139" s="73"/>
      <c r="C139" s="92"/>
      <c r="D139" s="92"/>
      <c r="E139" s="92"/>
      <c r="F139" s="92"/>
      <c r="G139" s="98" t="str">
        <f t="shared" si="33"/>
        <v/>
      </c>
      <c r="I139" s="2" t="str">
        <f t="shared" si="34"/>
        <v/>
      </c>
      <c r="J139" s="2" t="str">
        <f t="shared" si="35"/>
        <v/>
      </c>
      <c r="K139" s="2" t="str">
        <f t="shared" si="36"/>
        <v/>
      </c>
      <c r="L139" s="2" t="str">
        <f t="shared" si="37"/>
        <v/>
      </c>
      <c r="M139" s="2" t="str">
        <f t="shared" si="38"/>
        <v/>
      </c>
      <c r="N139" s="2" t="str">
        <f t="shared" si="39"/>
        <v/>
      </c>
      <c r="O139" t="str">
        <f t="shared" si="40"/>
        <v/>
      </c>
      <c r="P139" t="str">
        <f t="shared" si="41"/>
        <v/>
      </c>
    </row>
    <row r="140" spans="2:16" x14ac:dyDescent="0.25">
      <c r="B140" s="73"/>
      <c r="C140" s="92"/>
      <c r="D140" s="92"/>
      <c r="E140" s="92"/>
      <c r="F140" s="92"/>
      <c r="G140" s="98" t="str">
        <f t="shared" si="33"/>
        <v/>
      </c>
      <c r="I140" s="2" t="str">
        <f t="shared" si="34"/>
        <v/>
      </c>
      <c r="J140" s="2" t="str">
        <f t="shared" si="35"/>
        <v/>
      </c>
      <c r="K140" s="2" t="str">
        <f t="shared" si="36"/>
        <v/>
      </c>
      <c r="L140" s="2" t="str">
        <f t="shared" si="37"/>
        <v/>
      </c>
      <c r="M140" s="2" t="str">
        <f t="shared" si="38"/>
        <v/>
      </c>
      <c r="N140" s="2" t="str">
        <f t="shared" si="39"/>
        <v/>
      </c>
      <c r="O140" t="str">
        <f t="shared" si="40"/>
        <v/>
      </c>
      <c r="P140" t="str">
        <f t="shared" si="41"/>
        <v/>
      </c>
    </row>
    <row r="141" spans="2:16" x14ac:dyDescent="0.25">
      <c r="B141" s="73"/>
      <c r="C141" s="92"/>
      <c r="D141" s="92"/>
      <c r="E141" s="92"/>
      <c r="F141" s="92"/>
      <c r="G141" s="98" t="str">
        <f t="shared" si="33"/>
        <v/>
      </c>
      <c r="I141" s="2" t="str">
        <f t="shared" si="34"/>
        <v/>
      </c>
      <c r="J141" s="2" t="str">
        <f t="shared" si="35"/>
        <v/>
      </c>
      <c r="K141" s="2" t="str">
        <f t="shared" si="36"/>
        <v/>
      </c>
      <c r="L141" s="2" t="str">
        <f t="shared" si="37"/>
        <v/>
      </c>
      <c r="M141" s="2" t="str">
        <f t="shared" si="38"/>
        <v/>
      </c>
      <c r="N141" s="2" t="str">
        <f t="shared" si="39"/>
        <v/>
      </c>
      <c r="O141" t="str">
        <f t="shared" si="40"/>
        <v/>
      </c>
      <c r="P141" t="str">
        <f t="shared" si="41"/>
        <v/>
      </c>
    </row>
    <row r="142" spans="2:16" x14ac:dyDescent="0.25">
      <c r="B142" s="73"/>
      <c r="C142" s="92"/>
      <c r="D142" s="92"/>
      <c r="E142" s="92"/>
      <c r="F142" s="92"/>
      <c r="G142" s="98" t="str">
        <f t="shared" si="33"/>
        <v/>
      </c>
      <c r="I142" s="2" t="str">
        <f t="shared" si="34"/>
        <v/>
      </c>
      <c r="J142" s="2" t="str">
        <f t="shared" si="35"/>
        <v/>
      </c>
      <c r="K142" s="2" t="str">
        <f t="shared" si="36"/>
        <v/>
      </c>
      <c r="L142" s="2" t="str">
        <f t="shared" si="37"/>
        <v/>
      </c>
      <c r="M142" s="2" t="str">
        <f t="shared" si="38"/>
        <v/>
      </c>
      <c r="N142" s="2" t="str">
        <f t="shared" si="39"/>
        <v/>
      </c>
      <c r="O142" t="str">
        <f t="shared" si="40"/>
        <v/>
      </c>
      <c r="P142" t="str">
        <f t="shared" si="41"/>
        <v/>
      </c>
    </row>
    <row r="143" spans="2:16" x14ac:dyDescent="0.25">
      <c r="B143" s="73"/>
      <c r="C143" s="92"/>
      <c r="D143" s="92"/>
      <c r="E143" s="92"/>
      <c r="F143" s="92"/>
      <c r="G143" s="98" t="str">
        <f t="shared" si="33"/>
        <v/>
      </c>
      <c r="I143" s="2" t="str">
        <f t="shared" ref="I143:I164" si="42">IF($E143="","",IF($E143&gt;=$L$2,$D143&amp;", ",""))</f>
        <v/>
      </c>
      <c r="J143" s="2" t="str">
        <f t="shared" ref="J143:J164" si="43">IF(E143&gt;=$L$2,"",IF(E143&gt;=$L$3,($D143&amp;", "),""))</f>
        <v/>
      </c>
      <c r="K143" s="2" t="str">
        <f t="shared" ref="K143:K164" si="44">IF(E143&gt;=$L$3,"",IF(E143&gt;=$L$4,($D143&amp;", "),""))</f>
        <v/>
      </c>
      <c r="L143" s="2" t="str">
        <f t="shared" ref="L143:L164" si="45">IF($E143="","",IF($E143&lt;$L$4,$D143&amp;", ",""))</f>
        <v/>
      </c>
      <c r="M143" s="2" t="str">
        <f t="shared" ref="M143:M164" si="46">IF($F143="","",IF($F143&gt;=$L$2,$D143&amp;", ",""))</f>
        <v/>
      </c>
      <c r="N143" s="2" t="str">
        <f t="shared" ref="N143:N164" si="47">IF(F143&gt;=$L$2,"",IF(F143&gt;=$L$3,($D143&amp;", "),""))</f>
        <v/>
      </c>
      <c r="O143" t="str">
        <f t="shared" ref="O143:O164" si="48">IF(F143&gt;=$L$3,"",IF(F143&gt;=$L$4,($D143&amp;", "),""))</f>
        <v/>
      </c>
      <c r="P143" t="str">
        <f t="shared" ref="P143:P164" si="49">IF($F143="","",IF($F143&lt;$L$4,$D143&amp;", ",""))</f>
        <v/>
      </c>
    </row>
    <row r="144" spans="2:16" x14ac:dyDescent="0.25">
      <c r="B144" s="73"/>
      <c r="C144" s="92"/>
      <c r="D144" s="92"/>
      <c r="E144" s="92"/>
      <c r="F144" s="92"/>
      <c r="G144" s="98" t="str">
        <f t="shared" ref="G144:G189" si="50">IF(F144="","",F144-E144)</f>
        <v/>
      </c>
      <c r="I144" s="2" t="str">
        <f t="shared" si="42"/>
        <v/>
      </c>
      <c r="J144" s="2" t="str">
        <f t="shared" si="43"/>
        <v/>
      </c>
      <c r="K144" s="2" t="str">
        <f t="shared" si="44"/>
        <v/>
      </c>
      <c r="L144" s="2" t="str">
        <f t="shared" si="45"/>
        <v/>
      </c>
      <c r="M144" s="2" t="str">
        <f t="shared" si="46"/>
        <v/>
      </c>
      <c r="N144" s="2" t="str">
        <f t="shared" si="47"/>
        <v/>
      </c>
      <c r="O144" t="str">
        <f t="shared" si="48"/>
        <v/>
      </c>
      <c r="P144" t="str">
        <f t="shared" si="49"/>
        <v/>
      </c>
    </row>
    <row r="145" spans="2:16" x14ac:dyDescent="0.25">
      <c r="B145" s="73"/>
      <c r="C145" s="92"/>
      <c r="D145" s="92"/>
      <c r="E145" s="92"/>
      <c r="F145" s="92"/>
      <c r="G145" s="98" t="str">
        <f t="shared" si="50"/>
        <v/>
      </c>
      <c r="I145" s="2" t="str">
        <f t="shared" si="42"/>
        <v/>
      </c>
      <c r="J145" s="2" t="str">
        <f t="shared" si="43"/>
        <v/>
      </c>
      <c r="K145" s="2" t="str">
        <f t="shared" si="44"/>
        <v/>
      </c>
      <c r="L145" s="2" t="str">
        <f t="shared" si="45"/>
        <v/>
      </c>
      <c r="M145" s="2" t="str">
        <f t="shared" si="46"/>
        <v/>
      </c>
      <c r="N145" s="2" t="str">
        <f t="shared" si="47"/>
        <v/>
      </c>
      <c r="O145" t="str">
        <f t="shared" si="48"/>
        <v/>
      </c>
      <c r="P145" t="str">
        <f t="shared" si="49"/>
        <v/>
      </c>
    </row>
    <row r="146" spans="2:16" x14ac:dyDescent="0.25">
      <c r="B146" s="73"/>
      <c r="C146" s="92"/>
      <c r="D146" s="92"/>
      <c r="E146" s="92"/>
      <c r="F146" s="92"/>
      <c r="G146" s="98" t="str">
        <f t="shared" si="50"/>
        <v/>
      </c>
      <c r="I146" s="2" t="str">
        <f t="shared" si="42"/>
        <v/>
      </c>
      <c r="J146" s="2" t="str">
        <f t="shared" si="43"/>
        <v/>
      </c>
      <c r="K146" s="2" t="str">
        <f t="shared" si="44"/>
        <v/>
      </c>
      <c r="L146" s="2" t="str">
        <f t="shared" si="45"/>
        <v/>
      </c>
      <c r="M146" s="2" t="str">
        <f t="shared" si="46"/>
        <v/>
      </c>
      <c r="N146" s="2" t="str">
        <f t="shared" si="47"/>
        <v/>
      </c>
      <c r="O146" t="str">
        <f t="shared" si="48"/>
        <v/>
      </c>
      <c r="P146" t="str">
        <f t="shared" si="49"/>
        <v/>
      </c>
    </row>
    <row r="147" spans="2:16" x14ac:dyDescent="0.25">
      <c r="B147" s="73"/>
      <c r="C147" s="92"/>
      <c r="D147" s="92"/>
      <c r="E147" s="92"/>
      <c r="F147" s="92"/>
      <c r="G147" s="98" t="str">
        <f t="shared" si="50"/>
        <v/>
      </c>
      <c r="I147" s="2" t="str">
        <f t="shared" si="42"/>
        <v/>
      </c>
      <c r="J147" s="2" t="str">
        <f t="shared" si="43"/>
        <v/>
      </c>
      <c r="K147" s="2" t="str">
        <f t="shared" si="44"/>
        <v/>
      </c>
      <c r="L147" s="2" t="str">
        <f t="shared" si="45"/>
        <v/>
      </c>
      <c r="M147" s="2" t="str">
        <f t="shared" si="46"/>
        <v/>
      </c>
      <c r="N147" s="2" t="str">
        <f t="shared" si="47"/>
        <v/>
      </c>
      <c r="O147" t="str">
        <f t="shared" si="48"/>
        <v/>
      </c>
      <c r="P147" t="str">
        <f t="shared" si="49"/>
        <v/>
      </c>
    </row>
    <row r="148" spans="2:16" x14ac:dyDescent="0.25">
      <c r="B148" s="73"/>
      <c r="C148" s="92"/>
      <c r="D148" s="92"/>
      <c r="E148" s="92"/>
      <c r="F148" s="92"/>
      <c r="G148" s="98" t="str">
        <f t="shared" si="50"/>
        <v/>
      </c>
      <c r="I148" s="2" t="str">
        <f t="shared" si="42"/>
        <v/>
      </c>
      <c r="J148" s="2" t="str">
        <f t="shared" si="43"/>
        <v/>
      </c>
      <c r="K148" s="2" t="str">
        <f t="shared" si="44"/>
        <v/>
      </c>
      <c r="L148" s="2" t="str">
        <f t="shared" si="45"/>
        <v/>
      </c>
      <c r="M148" s="2" t="str">
        <f t="shared" si="46"/>
        <v/>
      </c>
      <c r="N148" s="2" t="str">
        <f t="shared" si="47"/>
        <v/>
      </c>
      <c r="O148" t="str">
        <f t="shared" si="48"/>
        <v/>
      </c>
      <c r="P148" t="str">
        <f t="shared" si="49"/>
        <v/>
      </c>
    </row>
    <row r="149" spans="2:16" x14ac:dyDescent="0.25">
      <c r="B149" s="73"/>
      <c r="C149" s="92"/>
      <c r="D149" s="92"/>
      <c r="E149" s="92"/>
      <c r="F149" s="92"/>
      <c r="G149" s="98" t="str">
        <f t="shared" si="50"/>
        <v/>
      </c>
      <c r="I149" s="2" t="str">
        <f t="shared" si="42"/>
        <v/>
      </c>
      <c r="J149" s="2" t="str">
        <f t="shared" si="43"/>
        <v/>
      </c>
      <c r="K149" s="2" t="str">
        <f t="shared" si="44"/>
        <v/>
      </c>
      <c r="L149" s="2" t="str">
        <f t="shared" si="45"/>
        <v/>
      </c>
      <c r="M149" s="2" t="str">
        <f t="shared" si="46"/>
        <v/>
      </c>
      <c r="N149" s="2" t="str">
        <f t="shared" si="47"/>
        <v/>
      </c>
      <c r="O149" t="str">
        <f t="shared" si="48"/>
        <v/>
      </c>
      <c r="P149" t="str">
        <f t="shared" si="49"/>
        <v/>
      </c>
    </row>
    <row r="150" spans="2:16" x14ac:dyDescent="0.25">
      <c r="B150" s="73"/>
      <c r="C150" s="92"/>
      <c r="D150" s="92"/>
      <c r="E150" s="92"/>
      <c r="F150" s="92"/>
      <c r="G150" s="98" t="str">
        <f t="shared" si="50"/>
        <v/>
      </c>
      <c r="I150" s="2" t="str">
        <f t="shared" si="42"/>
        <v/>
      </c>
      <c r="J150" s="2" t="str">
        <f t="shared" si="43"/>
        <v/>
      </c>
      <c r="K150" s="2" t="str">
        <f t="shared" si="44"/>
        <v/>
      </c>
      <c r="L150" s="2" t="str">
        <f t="shared" si="45"/>
        <v/>
      </c>
      <c r="M150" s="2" t="str">
        <f t="shared" si="46"/>
        <v/>
      </c>
      <c r="N150" s="2" t="str">
        <f t="shared" si="47"/>
        <v/>
      </c>
      <c r="O150" t="str">
        <f t="shared" si="48"/>
        <v/>
      </c>
      <c r="P150" t="str">
        <f t="shared" si="49"/>
        <v/>
      </c>
    </row>
    <row r="151" spans="2:16" x14ac:dyDescent="0.25">
      <c r="B151" s="73"/>
      <c r="C151" s="92"/>
      <c r="D151" s="92"/>
      <c r="E151" s="92"/>
      <c r="F151" s="92"/>
      <c r="G151" s="98" t="str">
        <f t="shared" si="50"/>
        <v/>
      </c>
      <c r="I151" s="2" t="str">
        <f t="shared" si="42"/>
        <v/>
      </c>
      <c r="J151" s="2" t="str">
        <f t="shared" si="43"/>
        <v/>
      </c>
      <c r="K151" s="2" t="str">
        <f t="shared" si="44"/>
        <v/>
      </c>
      <c r="L151" s="2" t="str">
        <f t="shared" si="45"/>
        <v/>
      </c>
      <c r="M151" s="2" t="str">
        <f t="shared" si="46"/>
        <v/>
      </c>
      <c r="N151" s="2" t="str">
        <f t="shared" si="47"/>
        <v/>
      </c>
      <c r="O151" t="str">
        <f t="shared" si="48"/>
        <v/>
      </c>
      <c r="P151" t="str">
        <f t="shared" si="49"/>
        <v/>
      </c>
    </row>
    <row r="152" spans="2:16" x14ac:dyDescent="0.25">
      <c r="B152" s="73"/>
      <c r="C152" s="92"/>
      <c r="D152" s="92"/>
      <c r="E152" s="92"/>
      <c r="F152" s="92"/>
      <c r="G152" s="98" t="str">
        <f t="shared" si="50"/>
        <v/>
      </c>
      <c r="I152" s="2" t="str">
        <f t="shared" si="42"/>
        <v/>
      </c>
      <c r="J152" s="2" t="str">
        <f t="shared" si="43"/>
        <v/>
      </c>
      <c r="K152" s="2" t="str">
        <f t="shared" si="44"/>
        <v/>
      </c>
      <c r="L152" s="2" t="str">
        <f t="shared" si="45"/>
        <v/>
      </c>
      <c r="M152" s="2" t="str">
        <f t="shared" si="46"/>
        <v/>
      </c>
      <c r="N152" s="2" t="str">
        <f t="shared" si="47"/>
        <v/>
      </c>
      <c r="O152" t="str">
        <f t="shared" si="48"/>
        <v/>
      </c>
      <c r="P152" t="str">
        <f t="shared" si="49"/>
        <v/>
      </c>
    </row>
    <row r="153" spans="2:16" x14ac:dyDescent="0.25">
      <c r="B153" s="73"/>
      <c r="C153" s="92"/>
      <c r="D153" s="92"/>
      <c r="E153" s="92"/>
      <c r="F153" s="92"/>
      <c r="G153" s="98" t="str">
        <f t="shared" si="50"/>
        <v/>
      </c>
      <c r="I153" s="2" t="str">
        <f t="shared" si="42"/>
        <v/>
      </c>
      <c r="J153" s="2" t="str">
        <f t="shared" si="43"/>
        <v/>
      </c>
      <c r="K153" s="2" t="str">
        <f t="shared" si="44"/>
        <v/>
      </c>
      <c r="L153" s="2" t="str">
        <f t="shared" si="45"/>
        <v/>
      </c>
      <c r="M153" s="2" t="str">
        <f t="shared" si="46"/>
        <v/>
      </c>
      <c r="N153" s="2" t="str">
        <f t="shared" si="47"/>
        <v/>
      </c>
      <c r="O153" t="str">
        <f t="shared" si="48"/>
        <v/>
      </c>
      <c r="P153" t="str">
        <f t="shared" si="49"/>
        <v/>
      </c>
    </row>
    <row r="154" spans="2:16" x14ac:dyDescent="0.25">
      <c r="B154" s="73"/>
      <c r="C154" s="92"/>
      <c r="D154" s="92"/>
      <c r="E154" s="92"/>
      <c r="F154" s="92"/>
      <c r="G154" s="98" t="str">
        <f t="shared" si="50"/>
        <v/>
      </c>
      <c r="I154" s="2" t="str">
        <f t="shared" si="42"/>
        <v/>
      </c>
      <c r="J154" s="2" t="str">
        <f t="shared" si="43"/>
        <v/>
      </c>
      <c r="K154" s="2" t="str">
        <f t="shared" si="44"/>
        <v/>
      </c>
      <c r="L154" s="2" t="str">
        <f t="shared" si="45"/>
        <v/>
      </c>
      <c r="M154" s="2" t="str">
        <f t="shared" si="46"/>
        <v/>
      </c>
      <c r="N154" s="2" t="str">
        <f t="shared" si="47"/>
        <v/>
      </c>
      <c r="O154" t="str">
        <f t="shared" si="48"/>
        <v/>
      </c>
      <c r="P154" t="str">
        <f t="shared" si="49"/>
        <v/>
      </c>
    </row>
    <row r="155" spans="2:16" x14ac:dyDescent="0.25">
      <c r="B155" s="73"/>
      <c r="C155" s="92"/>
      <c r="D155" s="92"/>
      <c r="E155" s="92"/>
      <c r="F155" s="92"/>
      <c r="G155" s="98" t="str">
        <f t="shared" si="50"/>
        <v/>
      </c>
      <c r="I155" s="2" t="str">
        <f t="shared" si="42"/>
        <v/>
      </c>
      <c r="J155" s="2" t="str">
        <f t="shared" si="43"/>
        <v/>
      </c>
      <c r="K155" s="2" t="str">
        <f t="shared" si="44"/>
        <v/>
      </c>
      <c r="L155" s="2" t="str">
        <f t="shared" si="45"/>
        <v/>
      </c>
      <c r="M155" s="2" t="str">
        <f t="shared" si="46"/>
        <v/>
      </c>
      <c r="N155" s="2" t="str">
        <f t="shared" si="47"/>
        <v/>
      </c>
      <c r="O155" t="str">
        <f t="shared" si="48"/>
        <v/>
      </c>
      <c r="P155" t="str">
        <f t="shared" si="49"/>
        <v/>
      </c>
    </row>
    <row r="156" spans="2:16" x14ac:dyDescent="0.25">
      <c r="B156" s="73"/>
      <c r="C156" s="92"/>
      <c r="D156" s="92"/>
      <c r="E156" s="92"/>
      <c r="F156" s="92"/>
      <c r="G156" s="98" t="str">
        <f t="shared" si="50"/>
        <v/>
      </c>
      <c r="I156" s="2" t="str">
        <f t="shared" si="42"/>
        <v/>
      </c>
      <c r="J156" s="2" t="str">
        <f t="shared" si="43"/>
        <v/>
      </c>
      <c r="K156" s="2" t="str">
        <f t="shared" si="44"/>
        <v/>
      </c>
      <c r="L156" s="2" t="str">
        <f t="shared" si="45"/>
        <v/>
      </c>
      <c r="M156" s="2" t="str">
        <f t="shared" si="46"/>
        <v/>
      </c>
      <c r="N156" s="2" t="str">
        <f t="shared" si="47"/>
        <v/>
      </c>
      <c r="O156" t="str">
        <f t="shared" si="48"/>
        <v/>
      </c>
      <c r="P156" t="str">
        <f t="shared" si="49"/>
        <v/>
      </c>
    </row>
    <row r="157" spans="2:16" x14ac:dyDescent="0.25">
      <c r="B157" s="73"/>
      <c r="C157" s="92"/>
      <c r="D157" s="92"/>
      <c r="E157" s="92"/>
      <c r="F157" s="92"/>
      <c r="G157" s="98" t="str">
        <f t="shared" si="50"/>
        <v/>
      </c>
      <c r="I157" s="2" t="str">
        <f t="shared" si="42"/>
        <v/>
      </c>
      <c r="J157" s="2" t="str">
        <f t="shared" si="43"/>
        <v/>
      </c>
      <c r="K157" s="2" t="str">
        <f t="shared" si="44"/>
        <v/>
      </c>
      <c r="L157" s="2" t="str">
        <f t="shared" si="45"/>
        <v/>
      </c>
      <c r="M157" s="2" t="str">
        <f t="shared" si="46"/>
        <v/>
      </c>
      <c r="N157" s="2" t="str">
        <f t="shared" si="47"/>
        <v/>
      </c>
      <c r="O157" t="str">
        <f t="shared" si="48"/>
        <v/>
      </c>
      <c r="P157" t="str">
        <f t="shared" si="49"/>
        <v/>
      </c>
    </row>
    <row r="158" spans="2:16" x14ac:dyDescent="0.25">
      <c r="B158" s="73"/>
      <c r="C158" s="92"/>
      <c r="D158" s="92"/>
      <c r="E158" s="92"/>
      <c r="F158" s="92"/>
      <c r="G158" s="98" t="str">
        <f t="shared" si="50"/>
        <v/>
      </c>
      <c r="I158" s="2" t="str">
        <f t="shared" si="42"/>
        <v/>
      </c>
      <c r="J158" s="2" t="str">
        <f t="shared" si="43"/>
        <v/>
      </c>
      <c r="K158" s="2" t="str">
        <f t="shared" si="44"/>
        <v/>
      </c>
      <c r="L158" s="2" t="str">
        <f t="shared" si="45"/>
        <v/>
      </c>
      <c r="M158" s="2" t="str">
        <f t="shared" si="46"/>
        <v/>
      </c>
      <c r="N158" s="2" t="str">
        <f t="shared" si="47"/>
        <v/>
      </c>
      <c r="O158" t="str">
        <f t="shared" si="48"/>
        <v/>
      </c>
      <c r="P158" t="str">
        <f t="shared" si="49"/>
        <v/>
      </c>
    </row>
    <row r="159" spans="2:16" x14ac:dyDescent="0.25">
      <c r="B159" s="73"/>
      <c r="C159" s="92"/>
      <c r="D159" s="92"/>
      <c r="E159" s="92"/>
      <c r="F159" s="92"/>
      <c r="G159" s="98" t="str">
        <f t="shared" si="50"/>
        <v/>
      </c>
      <c r="I159" s="2" t="str">
        <f t="shared" si="42"/>
        <v/>
      </c>
      <c r="J159" s="2" t="str">
        <f t="shared" si="43"/>
        <v/>
      </c>
      <c r="K159" s="2" t="str">
        <f t="shared" si="44"/>
        <v/>
      </c>
      <c r="L159" s="2" t="str">
        <f t="shared" si="45"/>
        <v/>
      </c>
      <c r="M159" s="2" t="str">
        <f t="shared" si="46"/>
        <v/>
      </c>
      <c r="N159" s="2" t="str">
        <f t="shared" si="47"/>
        <v/>
      </c>
      <c r="O159" t="str">
        <f t="shared" si="48"/>
        <v/>
      </c>
      <c r="P159" t="str">
        <f t="shared" si="49"/>
        <v/>
      </c>
    </row>
    <row r="160" spans="2:16" x14ac:dyDescent="0.25">
      <c r="B160" s="73"/>
      <c r="C160" s="92"/>
      <c r="D160" s="92"/>
      <c r="E160" s="92"/>
      <c r="F160" s="92"/>
      <c r="G160" s="98" t="str">
        <f t="shared" si="50"/>
        <v/>
      </c>
      <c r="I160" s="2" t="str">
        <f t="shared" si="42"/>
        <v/>
      </c>
      <c r="J160" s="2" t="str">
        <f t="shared" si="43"/>
        <v/>
      </c>
      <c r="K160" s="2" t="str">
        <f t="shared" si="44"/>
        <v/>
      </c>
      <c r="L160" s="2" t="str">
        <f t="shared" si="45"/>
        <v/>
      </c>
      <c r="M160" s="2" t="str">
        <f t="shared" si="46"/>
        <v/>
      </c>
      <c r="N160" s="2" t="str">
        <f t="shared" si="47"/>
        <v/>
      </c>
      <c r="O160" t="str">
        <f t="shared" si="48"/>
        <v/>
      </c>
      <c r="P160" t="str">
        <f t="shared" si="49"/>
        <v/>
      </c>
    </row>
    <row r="161" spans="2:16" x14ac:dyDescent="0.25">
      <c r="B161" s="73"/>
      <c r="C161" s="92"/>
      <c r="D161" s="92"/>
      <c r="E161" s="92"/>
      <c r="F161" s="92"/>
      <c r="G161" s="98" t="str">
        <f t="shared" si="50"/>
        <v/>
      </c>
      <c r="I161" s="2" t="str">
        <f t="shared" si="42"/>
        <v/>
      </c>
      <c r="J161" s="2" t="str">
        <f t="shared" si="43"/>
        <v/>
      </c>
      <c r="K161" s="2" t="str">
        <f t="shared" si="44"/>
        <v/>
      </c>
      <c r="L161" s="2" t="str">
        <f t="shared" si="45"/>
        <v/>
      </c>
      <c r="M161" s="2" t="str">
        <f t="shared" si="46"/>
        <v/>
      </c>
      <c r="N161" s="2" t="str">
        <f t="shared" si="47"/>
        <v/>
      </c>
      <c r="O161" t="str">
        <f t="shared" si="48"/>
        <v/>
      </c>
      <c r="P161" t="str">
        <f t="shared" si="49"/>
        <v/>
      </c>
    </row>
    <row r="162" spans="2:16" x14ac:dyDescent="0.25">
      <c r="B162" s="73"/>
      <c r="C162" s="92"/>
      <c r="D162" s="92"/>
      <c r="E162" s="92"/>
      <c r="F162" s="92"/>
      <c r="G162" s="98" t="str">
        <f t="shared" si="50"/>
        <v/>
      </c>
      <c r="I162" s="2" t="str">
        <f t="shared" si="42"/>
        <v/>
      </c>
      <c r="J162" s="2" t="str">
        <f t="shared" si="43"/>
        <v/>
      </c>
      <c r="K162" s="2" t="str">
        <f t="shared" si="44"/>
        <v/>
      </c>
      <c r="L162" s="2" t="str">
        <f t="shared" si="45"/>
        <v/>
      </c>
      <c r="M162" s="2" t="str">
        <f t="shared" si="46"/>
        <v/>
      </c>
      <c r="N162" s="2" t="str">
        <f t="shared" si="47"/>
        <v/>
      </c>
      <c r="O162" t="str">
        <f t="shared" si="48"/>
        <v/>
      </c>
      <c r="P162" t="str">
        <f t="shared" si="49"/>
        <v/>
      </c>
    </row>
    <row r="163" spans="2:16" x14ac:dyDescent="0.25">
      <c r="B163" s="73"/>
      <c r="C163" s="92"/>
      <c r="D163" s="92"/>
      <c r="E163" s="92"/>
      <c r="F163" s="92"/>
      <c r="G163" s="98" t="str">
        <f t="shared" si="50"/>
        <v/>
      </c>
      <c r="I163" s="2" t="str">
        <f t="shared" si="42"/>
        <v/>
      </c>
      <c r="J163" s="2" t="str">
        <f t="shared" si="43"/>
        <v/>
      </c>
      <c r="K163" s="2" t="str">
        <f t="shared" si="44"/>
        <v/>
      </c>
      <c r="L163" s="2" t="str">
        <f t="shared" si="45"/>
        <v/>
      </c>
      <c r="M163" s="2" t="str">
        <f t="shared" si="46"/>
        <v/>
      </c>
      <c r="N163" s="2" t="str">
        <f t="shared" si="47"/>
        <v/>
      </c>
      <c r="O163" t="str">
        <f t="shared" si="48"/>
        <v/>
      </c>
      <c r="P163" t="str">
        <f t="shared" si="49"/>
        <v/>
      </c>
    </row>
    <row r="164" spans="2:16" x14ac:dyDescent="0.25">
      <c r="B164" s="73"/>
      <c r="C164" s="92"/>
      <c r="D164" s="92"/>
      <c r="E164" s="92"/>
      <c r="F164" s="92"/>
      <c r="G164" s="98" t="str">
        <f t="shared" si="50"/>
        <v/>
      </c>
      <c r="I164" s="2" t="str">
        <f t="shared" si="42"/>
        <v/>
      </c>
      <c r="J164" s="2" t="str">
        <f t="shared" si="43"/>
        <v/>
      </c>
      <c r="K164" s="2" t="str">
        <f t="shared" si="44"/>
        <v/>
      </c>
      <c r="L164" s="2" t="str">
        <f t="shared" si="45"/>
        <v/>
      </c>
      <c r="M164" s="2" t="str">
        <f t="shared" si="46"/>
        <v/>
      </c>
      <c r="N164" s="2" t="str">
        <f t="shared" si="47"/>
        <v/>
      </c>
      <c r="O164" t="str">
        <f t="shared" si="48"/>
        <v/>
      </c>
      <c r="P164" t="str">
        <f t="shared" si="49"/>
        <v/>
      </c>
    </row>
    <row r="165" spans="2:16" x14ac:dyDescent="0.25">
      <c r="B165" s="73"/>
      <c r="C165" s="92"/>
      <c r="D165" s="92"/>
      <c r="E165" s="92"/>
      <c r="F165" s="92"/>
      <c r="G165" s="98" t="str">
        <f t="shared" si="50"/>
        <v/>
      </c>
    </row>
    <row r="166" spans="2:16" x14ac:dyDescent="0.25">
      <c r="B166" s="73"/>
      <c r="C166" s="92"/>
      <c r="D166" s="92"/>
      <c r="E166" s="92"/>
      <c r="F166" s="92"/>
      <c r="G166" s="98" t="str">
        <f t="shared" si="50"/>
        <v/>
      </c>
    </row>
    <row r="167" spans="2:16" x14ac:dyDescent="0.25">
      <c r="B167" s="73"/>
      <c r="C167" s="92"/>
      <c r="D167" s="92"/>
      <c r="E167" s="92"/>
      <c r="F167" s="92"/>
      <c r="G167" s="98" t="str">
        <f t="shared" si="50"/>
        <v/>
      </c>
    </row>
    <row r="168" spans="2:16" x14ac:dyDescent="0.25">
      <c r="B168" s="73"/>
      <c r="C168" s="92"/>
      <c r="D168" s="92"/>
      <c r="E168" s="92"/>
      <c r="F168" s="92"/>
      <c r="G168" s="98" t="str">
        <f t="shared" si="50"/>
        <v/>
      </c>
    </row>
    <row r="169" spans="2:16" x14ac:dyDescent="0.25">
      <c r="B169" s="73"/>
      <c r="C169" s="92"/>
      <c r="D169" s="92"/>
      <c r="E169" s="92"/>
      <c r="F169" s="92"/>
      <c r="G169" s="98" t="str">
        <f t="shared" si="50"/>
        <v/>
      </c>
    </row>
    <row r="170" spans="2:16" x14ac:dyDescent="0.25">
      <c r="B170" s="73"/>
      <c r="C170" s="92"/>
      <c r="D170" s="92"/>
      <c r="E170" s="92"/>
      <c r="F170" s="92"/>
      <c r="G170" s="98" t="str">
        <f t="shared" si="50"/>
        <v/>
      </c>
    </row>
    <row r="171" spans="2:16" x14ac:dyDescent="0.25">
      <c r="B171" s="73"/>
      <c r="C171" s="92"/>
      <c r="D171" s="92"/>
      <c r="E171" s="92"/>
      <c r="F171" s="92"/>
      <c r="G171" s="98" t="str">
        <f t="shared" si="50"/>
        <v/>
      </c>
    </row>
    <row r="172" spans="2:16" x14ac:dyDescent="0.25">
      <c r="B172" s="73"/>
      <c r="C172" s="92"/>
      <c r="D172" s="92"/>
      <c r="E172" s="92"/>
      <c r="F172" s="92"/>
      <c r="G172" s="98" t="str">
        <f t="shared" si="50"/>
        <v/>
      </c>
    </row>
    <row r="173" spans="2:16" x14ac:dyDescent="0.25">
      <c r="B173" s="73"/>
      <c r="C173" s="92"/>
      <c r="D173" s="92"/>
      <c r="E173" s="92"/>
      <c r="F173" s="92"/>
      <c r="G173" s="98" t="str">
        <f t="shared" si="50"/>
        <v/>
      </c>
    </row>
    <row r="174" spans="2:16" x14ac:dyDescent="0.25">
      <c r="B174" s="73"/>
      <c r="C174" s="92"/>
      <c r="D174" s="92"/>
      <c r="E174" s="92"/>
      <c r="F174" s="92"/>
      <c r="G174" s="98" t="str">
        <f t="shared" si="50"/>
        <v/>
      </c>
    </row>
    <row r="175" spans="2:16" x14ac:dyDescent="0.25">
      <c r="B175" s="73"/>
      <c r="C175" s="92"/>
      <c r="D175" s="92"/>
      <c r="E175" s="92"/>
      <c r="F175" s="92"/>
      <c r="G175" s="98" t="str">
        <f t="shared" si="50"/>
        <v/>
      </c>
    </row>
    <row r="176" spans="2:16" x14ac:dyDescent="0.25">
      <c r="B176" s="73"/>
      <c r="C176" s="92"/>
      <c r="D176" s="92"/>
      <c r="E176" s="92"/>
      <c r="F176" s="92"/>
      <c r="G176" s="98" t="str">
        <f t="shared" si="50"/>
        <v/>
      </c>
    </row>
    <row r="177" spans="2:7" x14ac:dyDescent="0.25">
      <c r="B177" s="73"/>
      <c r="C177" s="92"/>
      <c r="D177" s="92"/>
      <c r="E177" s="92"/>
      <c r="F177" s="92"/>
      <c r="G177" s="98" t="str">
        <f t="shared" si="50"/>
        <v/>
      </c>
    </row>
    <row r="178" spans="2:7" x14ac:dyDescent="0.25">
      <c r="B178" s="73"/>
      <c r="C178" s="92"/>
      <c r="D178" s="92"/>
      <c r="E178" s="92"/>
      <c r="F178" s="92"/>
      <c r="G178" s="98" t="str">
        <f t="shared" si="50"/>
        <v/>
      </c>
    </row>
    <row r="179" spans="2:7" x14ac:dyDescent="0.25">
      <c r="B179" s="73"/>
      <c r="C179" s="92"/>
      <c r="D179" s="92"/>
      <c r="E179" s="92"/>
      <c r="F179" s="92"/>
      <c r="G179" s="98" t="str">
        <f t="shared" si="50"/>
        <v/>
      </c>
    </row>
    <row r="180" spans="2:7" x14ac:dyDescent="0.25">
      <c r="B180" s="73"/>
      <c r="C180" s="92"/>
      <c r="D180" s="92"/>
      <c r="E180" s="92"/>
      <c r="F180" s="92"/>
      <c r="G180" s="98" t="str">
        <f t="shared" si="50"/>
        <v/>
      </c>
    </row>
    <row r="181" spans="2:7" x14ac:dyDescent="0.25">
      <c r="B181" s="73"/>
      <c r="C181" s="92"/>
      <c r="D181" s="92"/>
      <c r="E181" s="92"/>
      <c r="F181" s="92"/>
      <c r="G181" s="98" t="str">
        <f t="shared" si="50"/>
        <v/>
      </c>
    </row>
    <row r="182" spans="2:7" x14ac:dyDescent="0.25">
      <c r="B182" s="73"/>
      <c r="C182" s="92"/>
      <c r="D182" s="92"/>
      <c r="E182" s="92"/>
      <c r="F182" s="92"/>
      <c r="G182" s="98" t="str">
        <f t="shared" si="50"/>
        <v/>
      </c>
    </row>
    <row r="183" spans="2:7" x14ac:dyDescent="0.25">
      <c r="B183" s="73"/>
      <c r="C183" s="92"/>
      <c r="D183" s="92"/>
      <c r="E183" s="92"/>
      <c r="F183" s="92"/>
      <c r="G183" s="98" t="str">
        <f t="shared" si="50"/>
        <v/>
      </c>
    </row>
    <row r="184" spans="2:7" x14ac:dyDescent="0.25">
      <c r="B184" s="73"/>
      <c r="C184" s="92"/>
      <c r="D184" s="92"/>
      <c r="E184" s="92"/>
      <c r="F184" s="92"/>
      <c r="G184" s="98" t="str">
        <f t="shared" si="50"/>
        <v/>
      </c>
    </row>
    <row r="185" spans="2:7" x14ac:dyDescent="0.25">
      <c r="B185" s="73"/>
      <c r="C185" s="92"/>
      <c r="D185" s="92"/>
      <c r="E185" s="92"/>
      <c r="F185" s="92"/>
      <c r="G185" s="98" t="str">
        <f t="shared" si="50"/>
        <v/>
      </c>
    </row>
    <row r="186" spans="2:7" x14ac:dyDescent="0.25">
      <c r="B186" s="73"/>
      <c r="C186" s="92"/>
      <c r="D186" s="92"/>
      <c r="E186" s="92"/>
      <c r="F186" s="92"/>
      <c r="G186" s="98" t="str">
        <f t="shared" si="50"/>
        <v/>
      </c>
    </row>
    <row r="187" spans="2:7" x14ac:dyDescent="0.25">
      <c r="B187" s="73"/>
      <c r="C187" s="92"/>
      <c r="D187" s="92"/>
      <c r="E187" s="92"/>
      <c r="F187" s="92"/>
      <c r="G187" s="98" t="str">
        <f t="shared" si="50"/>
        <v/>
      </c>
    </row>
    <row r="188" spans="2:7" x14ac:dyDescent="0.25">
      <c r="B188" s="73"/>
      <c r="C188" s="92"/>
      <c r="D188" s="92"/>
      <c r="E188" s="92"/>
      <c r="F188" s="92"/>
      <c r="G188" s="98" t="str">
        <f t="shared" si="50"/>
        <v/>
      </c>
    </row>
    <row r="189" spans="2:7" ht="15.75" thickBot="1" x14ac:dyDescent="0.3">
      <c r="B189" s="74"/>
      <c r="C189" s="75"/>
      <c r="D189" s="75"/>
      <c r="E189" s="75"/>
      <c r="F189" s="75"/>
      <c r="G189" s="99" t="str">
        <f t="shared" si="50"/>
        <v/>
      </c>
    </row>
  </sheetData>
  <sheetProtection sheet="1" objects="1" scenarios="1" formatCells="0" formatColumns="0" formatRows="0" autoFilter="0"/>
  <protectedRanges>
    <protectedRange sqref="B15:F189" name="DATA ENTRY"/>
  </protectedRanges>
  <autoFilter ref="B14:G189"/>
  <mergeCells count="10">
    <mergeCell ref="B12:D12"/>
    <mergeCell ref="B7:D7"/>
    <mergeCell ref="B8:D8"/>
    <mergeCell ref="B9:D9"/>
    <mergeCell ref="B10:D10"/>
    <mergeCell ref="B5:D5"/>
    <mergeCell ref="B6:D6"/>
    <mergeCell ref="B3:D3"/>
    <mergeCell ref="B4:D4"/>
    <mergeCell ref="B11:D11"/>
  </mergeCells>
  <phoneticPr fontId="21" type="noConversion"/>
  <conditionalFormatting sqref="G15:G167">
    <cfRule type="cellIs" dxfId="35" priority="40" operator="lessThan">
      <formula>0</formula>
    </cfRule>
  </conditionalFormatting>
  <conditionalFormatting sqref="G6">
    <cfRule type="cellIs" dxfId="34" priority="39" operator="equal">
      <formula>"""#DIV/0"""</formula>
    </cfRule>
  </conditionalFormatting>
  <conditionalFormatting sqref="G15:G164">
    <cfRule type="cellIs" dxfId="33" priority="16" operator="lessThan">
      <formula>0</formula>
    </cfRule>
  </conditionalFormatting>
  <conditionalFormatting sqref="G6">
    <cfRule type="cellIs" dxfId="32" priority="15" operator="equal">
      <formula>"""#DIV/0"""</formula>
    </cfRule>
  </conditionalFormatting>
  <conditionalFormatting sqref="G15:G167">
    <cfRule type="cellIs" dxfId="31" priority="14" operator="lessThan">
      <formula>0</formula>
    </cfRule>
  </conditionalFormatting>
  <conditionalFormatting sqref="G6">
    <cfRule type="cellIs" dxfId="30" priority="13" operator="equal">
      <formula>"""#DIV/0"""</formula>
    </cfRule>
  </conditionalFormatting>
  <conditionalFormatting sqref="G15:G164">
    <cfRule type="cellIs" dxfId="29" priority="12" operator="lessThan">
      <formula>0</formula>
    </cfRule>
  </conditionalFormatting>
  <conditionalFormatting sqref="G6">
    <cfRule type="cellIs" dxfId="28" priority="11" operator="equal">
      <formula>"""#DIV/0"""</formula>
    </cfRule>
  </conditionalFormatting>
  <conditionalFormatting sqref="G15:G167">
    <cfRule type="cellIs" dxfId="27" priority="10" operator="lessThan">
      <formula>0</formula>
    </cfRule>
  </conditionalFormatting>
  <conditionalFormatting sqref="G6">
    <cfRule type="cellIs" dxfId="26" priority="9" operator="equal">
      <formula>"""#DIV/0"""</formula>
    </cfRule>
  </conditionalFormatting>
  <conditionalFormatting sqref="G15:G164">
    <cfRule type="cellIs" dxfId="25" priority="8" operator="lessThan">
      <formula>0</formula>
    </cfRule>
  </conditionalFormatting>
  <conditionalFormatting sqref="G6">
    <cfRule type="cellIs" dxfId="24" priority="7" operator="equal">
      <formula>"""#DIV/0"""</formula>
    </cfRule>
  </conditionalFormatting>
  <conditionalFormatting sqref="G15:G167">
    <cfRule type="cellIs" dxfId="23" priority="6" operator="lessThan">
      <formula>0</formula>
    </cfRule>
  </conditionalFormatting>
  <conditionalFormatting sqref="G6">
    <cfRule type="cellIs" dxfId="22" priority="5" operator="equal">
      <formula>"""#DIV/0"""</formula>
    </cfRule>
  </conditionalFormatting>
  <conditionalFormatting sqref="G15:G189">
    <cfRule type="cellIs" dxfId="21" priority="4" operator="lessThan">
      <formula>0</formula>
    </cfRule>
  </conditionalFormatting>
  <conditionalFormatting sqref="G6">
    <cfRule type="cellIs" dxfId="20" priority="3" operator="equal">
      <formula>"""#DIV/0"""</formula>
    </cfRule>
  </conditionalFormatting>
  <conditionalFormatting sqref="G15:G189">
    <cfRule type="cellIs" dxfId="19" priority="2" operator="lessThan">
      <formula>0</formula>
    </cfRule>
  </conditionalFormatting>
  <conditionalFormatting sqref="G6">
    <cfRule type="cellIs" dxfId="18" priority="1" operator="equal">
      <formula>"""#DIV/0"""</formula>
    </cfRule>
  </conditionalFormatting>
  <hyperlinks>
    <hyperlink ref="R14" location="Cover!A1" display="Return to Cover"/>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R189"/>
  <sheetViews>
    <sheetView showGridLines="0" workbookViewId="0"/>
  </sheetViews>
  <sheetFormatPr defaultRowHeight="15" x14ac:dyDescent="0.25"/>
  <cols>
    <col min="2" max="2" width="12.7109375" customWidth="1"/>
    <col min="3" max="3" width="15.85546875" bestFit="1" customWidth="1"/>
    <col min="4" max="4" width="25.7109375" customWidth="1"/>
    <col min="5" max="6" width="15.7109375" style="1" customWidth="1"/>
    <col min="7" max="7" width="9.140625" style="1"/>
    <col min="8" max="8" width="12.85546875" hidden="1" customWidth="1"/>
    <col min="9" max="9" width="42.5703125" hidden="1" customWidth="1"/>
    <col min="10" max="10" width="34.7109375" hidden="1" customWidth="1"/>
    <col min="11" max="11" width="21.140625" hidden="1" customWidth="1"/>
    <col min="12" max="17" width="0" hidden="1" customWidth="1"/>
    <col min="19" max="19" width="37.7109375" bestFit="1" customWidth="1"/>
  </cols>
  <sheetData>
    <row r="1" spans="2:18" ht="18.75" x14ac:dyDescent="0.3">
      <c r="E1" s="65" t="s">
        <v>13</v>
      </c>
      <c r="F1" s="65" t="str">
        <f>IF(Cover!D12="","",Cover!D12)</f>
        <v/>
      </c>
      <c r="H1" t="s">
        <v>276</v>
      </c>
      <c r="I1" t="str">
        <f>IF(E5=0,"None",LEFT(I12,I13-2))</f>
        <v>None</v>
      </c>
      <c r="K1" t="s">
        <v>21</v>
      </c>
      <c r="L1">
        <f>Cover!J12</f>
        <v>0</v>
      </c>
      <c r="M1" t="s">
        <v>276</v>
      </c>
      <c r="N1" t="str">
        <f>IF(F5=0,"None",LEFT(M12,M13-2))</f>
        <v>None</v>
      </c>
    </row>
    <row r="2" spans="2:18" ht="15.75" thickBot="1" x14ac:dyDescent="0.3">
      <c r="E2" s="66" t="str">
        <f>IF(Cover!L3="","",Cover!L3)</f>
        <v/>
      </c>
      <c r="F2" s="66" t="str">
        <f>IF(Cover!L4="","",Cover!L4)</f>
        <v/>
      </c>
      <c r="H2" t="s">
        <v>292</v>
      </c>
      <c r="I2" t="str">
        <f>IF(E7=0,"None",LEFT(J12,J13-2))</f>
        <v>None</v>
      </c>
      <c r="K2" t="s">
        <v>276</v>
      </c>
      <c r="L2">
        <f>Cover!J13</f>
        <v>0</v>
      </c>
      <c r="M2" t="s">
        <v>292</v>
      </c>
      <c r="N2" t="str">
        <f>IF(F7=0,"None",LEFT(N12,N13-2))</f>
        <v>None</v>
      </c>
    </row>
    <row r="3" spans="2:18" ht="15.75" thickBot="1" x14ac:dyDescent="0.3">
      <c r="B3" s="302"/>
      <c r="C3" s="303"/>
      <c r="D3" s="303"/>
      <c r="E3" s="77" t="str">
        <f>E14</f>
        <v/>
      </c>
      <c r="F3" s="79" t="str">
        <f>F14</f>
        <v/>
      </c>
      <c r="G3" s="83" t="s">
        <v>24</v>
      </c>
      <c r="H3" t="s">
        <v>293</v>
      </c>
      <c r="I3" t="str">
        <f>IF(E9=0,"None",LEFT(K12,K13-2))</f>
        <v>None</v>
      </c>
      <c r="K3" t="s">
        <v>22</v>
      </c>
      <c r="L3">
        <f>Cover!J14</f>
        <v>0</v>
      </c>
      <c r="M3" t="s">
        <v>293</v>
      </c>
      <c r="N3" t="str">
        <f>IF(F9=0,"None",LEFT(O12,O13-2))</f>
        <v>None</v>
      </c>
    </row>
    <row r="4" spans="2:18" ht="15.75" thickBot="1" x14ac:dyDescent="0.3">
      <c r="B4" s="304" t="s">
        <v>23</v>
      </c>
      <c r="C4" s="305"/>
      <c r="D4" s="305"/>
      <c r="E4" s="78">
        <f>COUNT(E15:E189)</f>
        <v>0</v>
      </c>
      <c r="F4" s="80">
        <f>COUNT(F15:F189)</f>
        <v>0</v>
      </c>
      <c r="G4" s="84">
        <f t="shared" ref="G4:G12" si="0">F4-E4</f>
        <v>0</v>
      </c>
      <c r="H4" t="s">
        <v>294</v>
      </c>
      <c r="I4" t="str">
        <f>IF(E11=0,"None",LEFT(L12,L13-2))</f>
        <v>None</v>
      </c>
      <c r="K4" t="s">
        <v>104</v>
      </c>
      <c r="L4">
        <f>Cover!J15</f>
        <v>0</v>
      </c>
      <c r="M4" t="s">
        <v>286</v>
      </c>
      <c r="N4" t="str">
        <f>IF(F11=0,"None",LEFT(P12,P13-2))</f>
        <v>None</v>
      </c>
    </row>
    <row r="5" spans="2:18" x14ac:dyDescent="0.25">
      <c r="B5" s="306" t="str">
        <f>"Number "&amp;Cover!$K$13&amp;"  (&gt;=" &amp; Cover!$J$13 &amp; ")"</f>
        <v>Number Proficient  (&gt;=)</v>
      </c>
      <c r="C5" s="307"/>
      <c r="D5" s="307"/>
      <c r="E5" s="68">
        <f>COUNTIF(E15:E189,"&gt;="&amp;L2)</f>
        <v>0</v>
      </c>
      <c r="F5" s="81">
        <f>COUNTIF(F15:F189,"&gt;="&amp;K5)</f>
        <v>0</v>
      </c>
      <c r="G5" s="85">
        <f t="shared" si="0"/>
        <v>0</v>
      </c>
      <c r="K5" t="s">
        <v>286</v>
      </c>
      <c r="L5">
        <f>Cover!J16</f>
        <v>0</v>
      </c>
    </row>
    <row r="6" spans="2:18" ht="15.75" thickBot="1" x14ac:dyDescent="0.3">
      <c r="B6" s="300" t="str">
        <f>"Percent "&amp;Cover!$K$13&amp;"  (&gt;=" &amp; Cover!$J$13 &amp; ")"</f>
        <v>Percent Proficient  (&gt;=)</v>
      </c>
      <c r="C6" s="301"/>
      <c r="D6" s="301"/>
      <c r="E6" s="131">
        <f>IF(E4=0,0,E5/E4)</f>
        <v>0</v>
      </c>
      <c r="F6" s="132">
        <f>IF(F4=0,0,F5/F4)</f>
        <v>0</v>
      </c>
      <c r="G6" s="133">
        <f t="shared" si="0"/>
        <v>0</v>
      </c>
    </row>
    <row r="7" spans="2:18" x14ac:dyDescent="0.25">
      <c r="B7" s="306" t="str">
        <f>"Number "&amp;Cover!$K$14&amp;" (Between " &amp; Cover!$J$14 &amp; " &amp; " &amp; Cover!$J$13-1 &amp; ")"</f>
        <v>Number Close to Proficiency (Between  &amp; -1)</v>
      </c>
      <c r="C7" s="307"/>
      <c r="D7" s="307"/>
      <c r="E7" s="68">
        <f>COUNTIF(E$15:E$189,"&gt;="&amp;$L$3)-COUNTIF(E$15:E$189,"&gt;="&amp;$L$2)</f>
        <v>0</v>
      </c>
      <c r="F7" s="81">
        <f>COUNTIF(F$15:F$189,"&gt;="&amp;$K$6)-COUNTIF(F$15:F$189,"&gt;="&amp;$K$5)</f>
        <v>0</v>
      </c>
      <c r="G7" s="85">
        <f t="shared" si="0"/>
        <v>0</v>
      </c>
      <c r="I7" t="str">
        <f t="shared" ref="I7:P7" si="1">CONCATENATE(I15,I16,I17,I18,I19,I20,I21,I22,I23,I24,I25,I26,I27,I28,I29,I30,I31,I32,I33,I34,I35,I36,I37,I38,I39,I40,I41,I42,I43,I44)</f>
        <v/>
      </c>
      <c r="J7" t="str">
        <f t="shared" si="1"/>
        <v/>
      </c>
      <c r="K7" t="str">
        <f t="shared" si="1"/>
        <v/>
      </c>
      <c r="L7" t="str">
        <f t="shared" si="1"/>
        <v/>
      </c>
      <c r="M7" t="str">
        <f t="shared" si="1"/>
        <v/>
      </c>
      <c r="N7" t="str">
        <f t="shared" si="1"/>
        <v/>
      </c>
      <c r="O7" t="str">
        <f t="shared" si="1"/>
        <v/>
      </c>
      <c r="P7" t="str">
        <f t="shared" si="1"/>
        <v/>
      </c>
    </row>
    <row r="8" spans="2:18" ht="15.75" thickBot="1" x14ac:dyDescent="0.3">
      <c r="B8" s="300" t="str">
        <f>"Percent "&amp;Cover!$K$14&amp;" (Between " &amp; Cover!$J$14 &amp; " &amp; " &amp; Cover!$J$13-1 &amp; ")"</f>
        <v>Percent Close to Proficiency (Between  &amp; -1)</v>
      </c>
      <c r="C8" s="301"/>
      <c r="D8" s="301"/>
      <c r="E8" s="131">
        <f>IF(E4=0,0,E7/E4)</f>
        <v>0</v>
      </c>
      <c r="F8" s="132">
        <f>IF(F4=0,0,F7/F4)</f>
        <v>0</v>
      </c>
      <c r="G8" s="133">
        <f t="shared" si="0"/>
        <v>0</v>
      </c>
      <c r="I8" t="str">
        <f t="shared" ref="I8:P8" si="2">CONCATENATE(I45,I46,I47,I48,I49,I50,I51,I52,I53,I54,I55,I56,I57,I58,I59,I60,I61,I62,I63,I64,I65,I66,I67,I68,I69,I70,I71,I72,I73,I74)</f>
        <v/>
      </c>
      <c r="J8" t="str">
        <f t="shared" si="2"/>
        <v/>
      </c>
      <c r="K8" t="str">
        <f t="shared" si="2"/>
        <v/>
      </c>
      <c r="L8" t="str">
        <f t="shared" si="2"/>
        <v/>
      </c>
      <c r="M8" t="str">
        <f t="shared" si="2"/>
        <v/>
      </c>
      <c r="N8" t="str">
        <f t="shared" si="2"/>
        <v/>
      </c>
      <c r="O8" t="str">
        <f t="shared" si="2"/>
        <v/>
      </c>
      <c r="P8" t="str">
        <f t="shared" si="2"/>
        <v/>
      </c>
    </row>
    <row r="9" spans="2:18" x14ac:dyDescent="0.25">
      <c r="B9" s="306" t="str">
        <f>"Number "&amp;Cover!$K$15&amp;" (Between " &amp; Cover!$J$15 &amp; " &amp; " &amp; Cover!$J$14-1 &amp; ")"</f>
        <v>Number Far to Go likely to be Proficient (Between  &amp; -1)</v>
      </c>
      <c r="C9" s="307"/>
      <c r="D9" s="307"/>
      <c r="E9" s="68">
        <f>COUNTIF(E$15:E$189,"&gt;="&amp;$L$4)-COUNTIF(E$15:E$189,"&gt;="&amp;$L$3)</f>
        <v>0</v>
      </c>
      <c r="F9" s="81">
        <f>COUNTIF(F$15:F$189,"&gt;="&amp;$K$7)-COUNTIF(F$15:F$189,"&gt;="&amp;$K$6)</f>
        <v>0</v>
      </c>
      <c r="G9" s="134">
        <f t="shared" si="0"/>
        <v>0</v>
      </c>
      <c r="I9" s="71" t="str">
        <f t="shared" ref="I9:P9" si="3">CONCATENATE(I75,I76,I77,I78,I79,I80,I81,I82,I83,I84,I85,I86,I87,I88,I89,I90,I91,I92,I93,I94,I95,I96,I97,I98,I99,I100,I101,I102,I103,I104)</f>
        <v/>
      </c>
      <c r="J9" t="str">
        <f t="shared" si="3"/>
        <v/>
      </c>
      <c r="K9" t="str">
        <f t="shared" si="3"/>
        <v/>
      </c>
      <c r="L9" t="str">
        <f t="shared" si="3"/>
        <v/>
      </c>
      <c r="M9" t="str">
        <f t="shared" si="3"/>
        <v/>
      </c>
      <c r="N9" t="str">
        <f t="shared" si="3"/>
        <v/>
      </c>
      <c r="O9" t="str">
        <f t="shared" si="3"/>
        <v/>
      </c>
      <c r="P9" t="str">
        <f t="shared" si="3"/>
        <v/>
      </c>
    </row>
    <row r="10" spans="2:18" ht="15.75" thickBot="1" x14ac:dyDescent="0.3">
      <c r="B10" s="300" t="str">
        <f>"Percent "&amp;Cover!$K$15&amp;" (Between " &amp; Cover!$J$15 &amp; " &amp; " &amp; Cover!$J$14-1 &amp; ")"</f>
        <v>Percent Far to Go likely to be Proficient (Between  &amp; -1)</v>
      </c>
      <c r="C10" s="301"/>
      <c r="D10" s="301"/>
      <c r="E10" s="131">
        <f>IF(E4=0,0,E9/E4)</f>
        <v>0</v>
      </c>
      <c r="F10" s="132">
        <f>IF(F4=0,0,F9/F4)</f>
        <v>0</v>
      </c>
      <c r="G10" s="133">
        <f t="shared" si="0"/>
        <v>0</v>
      </c>
      <c r="I10" t="str">
        <f t="shared" ref="I10:P10" si="4">CONCATENATE(I105,I106,I107,I108,I109,I110,I111,I112,I113,I114,I115,I116,I117,I118,I119,I120,I121,I122,I123,I124,I125,I126,I127,I128,I129,I130,I131,I132,I133,I134)</f>
        <v/>
      </c>
      <c r="J10" t="str">
        <f t="shared" si="4"/>
        <v/>
      </c>
      <c r="K10" t="str">
        <f t="shared" si="4"/>
        <v/>
      </c>
      <c r="L10" t="str">
        <f t="shared" si="4"/>
        <v/>
      </c>
      <c r="M10" t="str">
        <f t="shared" si="4"/>
        <v/>
      </c>
      <c r="N10" t="str">
        <f t="shared" si="4"/>
        <v/>
      </c>
      <c r="O10" t="str">
        <f t="shared" si="4"/>
        <v/>
      </c>
      <c r="P10" t="str">
        <f t="shared" si="4"/>
        <v/>
      </c>
    </row>
    <row r="11" spans="2:18" x14ac:dyDescent="0.25">
      <c r="B11" s="306" t="str">
        <f>"Number "&amp;Cover!$K$16&amp;" (Between " &amp; Cover!$J$16 &amp; " &amp; " &amp; Cover!$J$15-1 &amp; ")"</f>
        <v>Number Far to Go Not likely to be Proficient (Between  &amp; -1)</v>
      </c>
      <c r="C11" s="307"/>
      <c r="D11" s="307"/>
      <c r="E11" s="68">
        <f>COUNTIF(E$15:E$189,"&lt;"&amp;$L$4)</f>
        <v>0</v>
      </c>
      <c r="F11" s="81">
        <f>COUNTIF(F$15:F$189,"&lt;"&amp;$K$7)</f>
        <v>0</v>
      </c>
      <c r="G11" s="134">
        <f t="shared" si="0"/>
        <v>0</v>
      </c>
      <c r="I11" t="str">
        <f t="shared" ref="I11:P11" si="5">CONCATENATE(I135,I136,I137,I138,I139,I140,I141,I142,I143,I144,I145,I146,I147,I148,I149,I150,I151,I152,I153,I154,I155,I156,I157,I158,I159,I160,I161,I162,I163,I164)</f>
        <v/>
      </c>
      <c r="J11" t="str">
        <f t="shared" si="5"/>
        <v/>
      </c>
      <c r="K11" t="str">
        <f t="shared" si="5"/>
        <v/>
      </c>
      <c r="L11" t="str">
        <f t="shared" si="5"/>
        <v/>
      </c>
      <c r="M11" t="str">
        <f t="shared" si="5"/>
        <v/>
      </c>
      <c r="N11" t="str">
        <f t="shared" si="5"/>
        <v/>
      </c>
      <c r="O11" t="str">
        <f t="shared" si="5"/>
        <v/>
      </c>
      <c r="P11" t="str">
        <f t="shared" si="5"/>
        <v/>
      </c>
    </row>
    <row r="12" spans="2:18" ht="15.75" thickBot="1" x14ac:dyDescent="0.3">
      <c r="B12" s="300" t="str">
        <f>"Percent "&amp;Cover!$K$16&amp;" (Between " &amp; Cover!$J$16 &amp; " &amp; " &amp; Cover!$J$15-1 &amp; ")"</f>
        <v>Percent Far to Go Not likely to be Proficient (Between  &amp; -1)</v>
      </c>
      <c r="C12" s="301"/>
      <c r="D12" s="301"/>
      <c r="E12" s="131">
        <f>IF(E4=0,0,E11/E4)</f>
        <v>0</v>
      </c>
      <c r="F12" s="132">
        <f>IF(F4=0,0,F11/F4)</f>
        <v>0</v>
      </c>
      <c r="G12" s="133">
        <f t="shared" si="0"/>
        <v>0</v>
      </c>
      <c r="I12" s="76" t="str">
        <f t="shared" ref="I12:P12" si="6">CONCATENATE(I7,I8,I9,I10,I11)</f>
        <v/>
      </c>
      <c r="J12" s="76" t="str">
        <f t="shared" si="6"/>
        <v/>
      </c>
      <c r="K12" s="76" t="str">
        <f t="shared" si="6"/>
        <v/>
      </c>
      <c r="L12" s="76" t="str">
        <f t="shared" si="6"/>
        <v/>
      </c>
      <c r="M12" s="76" t="str">
        <f t="shared" si="6"/>
        <v/>
      </c>
      <c r="N12" s="76" t="str">
        <f t="shared" si="6"/>
        <v/>
      </c>
      <c r="O12" t="str">
        <f t="shared" si="6"/>
        <v/>
      </c>
      <c r="P12" t="str">
        <f t="shared" si="6"/>
        <v/>
      </c>
    </row>
    <row r="13" spans="2:18" ht="15.75" thickBot="1" x14ac:dyDescent="0.3">
      <c r="I13">
        <f t="shared" ref="I13:P13" si="7">LEN(I12)</f>
        <v>0</v>
      </c>
      <c r="J13">
        <f t="shared" si="7"/>
        <v>0</v>
      </c>
      <c r="K13">
        <f t="shared" si="7"/>
        <v>0</v>
      </c>
      <c r="L13">
        <f t="shared" si="7"/>
        <v>0</v>
      </c>
      <c r="M13">
        <f t="shared" si="7"/>
        <v>0</v>
      </c>
      <c r="N13">
        <f t="shared" si="7"/>
        <v>0</v>
      </c>
      <c r="O13">
        <f t="shared" si="7"/>
        <v>0</v>
      </c>
      <c r="P13">
        <f t="shared" si="7"/>
        <v>0</v>
      </c>
    </row>
    <row r="14" spans="2:18" ht="54" customHeight="1" thickBot="1" x14ac:dyDescent="0.3">
      <c r="B14" s="93" t="s">
        <v>258</v>
      </c>
      <c r="C14" s="94" t="s">
        <v>1</v>
      </c>
      <c r="D14" s="95" t="s">
        <v>0</v>
      </c>
      <c r="E14" s="96" t="str">
        <f>IF(Cover!J3="","",Cover!J3)</f>
        <v/>
      </c>
      <c r="F14" s="96" t="str">
        <f>IF(Cover!J4="","",Cover!J4)</f>
        <v/>
      </c>
      <c r="G14" s="97" t="s">
        <v>20</v>
      </c>
      <c r="I14" s="64" t="s">
        <v>287</v>
      </c>
      <c r="J14" s="64" t="s">
        <v>76</v>
      </c>
      <c r="K14" s="70" t="s">
        <v>289</v>
      </c>
      <c r="L14" s="64" t="s">
        <v>290</v>
      </c>
      <c r="M14" s="64" t="s">
        <v>288</v>
      </c>
      <c r="N14" s="64" t="s">
        <v>102</v>
      </c>
      <c r="O14" t="s">
        <v>103</v>
      </c>
      <c r="P14" s="163" t="s">
        <v>291</v>
      </c>
      <c r="R14" s="164" t="s">
        <v>74</v>
      </c>
    </row>
    <row r="15" spans="2:18" ht="15.75" thickBot="1" x14ac:dyDescent="0.3">
      <c r="B15" s="61"/>
      <c r="C15" s="62"/>
      <c r="D15" s="154"/>
      <c r="E15" s="62"/>
      <c r="F15" s="62"/>
      <c r="G15" s="63" t="str">
        <f t="shared" ref="G15:G46" si="8">IF(F15="","",F15-E15)</f>
        <v/>
      </c>
      <c r="I15" s="2" t="str">
        <f t="shared" ref="I15:I46" si="9">IF($E15="","",IF($E15&gt;=$L$2,$D15&amp;", ",""))</f>
        <v/>
      </c>
      <c r="J15" s="2" t="str">
        <f t="shared" ref="J15:J46" si="10">IF(E15&gt;=$L$2,"",IF(E15&gt;=$L$3,($D15&amp;", "),""))</f>
        <v/>
      </c>
      <c r="K15" s="2" t="str">
        <f t="shared" ref="K15:K46" si="11">IF(E15&gt;=$L$3,"",IF(E15&gt;=$L$4,($D15&amp;", "),""))</f>
        <v/>
      </c>
      <c r="L15" s="2" t="str">
        <f t="shared" ref="L15:L46" si="12">IF($E15="","",IF($E15&lt;$L$4,$D15&amp;", ",""))</f>
        <v/>
      </c>
      <c r="M15" s="2" t="str">
        <f t="shared" ref="M15:M46" si="13">IF($F15="","",IF($F15&gt;=$L$2,$D15&amp;", ",""))</f>
        <v/>
      </c>
      <c r="N15" s="2" t="str">
        <f t="shared" ref="N15:N46" si="14">IF(F15&gt;=$L$2,"",IF(F15&gt;=$L$3,($D15&amp;", "),""))</f>
        <v/>
      </c>
      <c r="O15" t="str">
        <f t="shared" ref="O15:O46" si="15">IF(F15&gt;=$L$3,"",IF(F15&gt;=$L$4,($D15&amp;", "),""))</f>
        <v/>
      </c>
      <c r="P15" t="str">
        <f t="shared" ref="P15:P46" si="16">IF($F15="","",IF($F15&lt;$L$4,$D15&amp;", ",""))</f>
        <v/>
      </c>
    </row>
    <row r="16" spans="2:18" ht="15.75" thickBot="1" x14ac:dyDescent="0.3">
      <c r="B16" s="61"/>
      <c r="C16" s="92"/>
      <c r="D16" s="154"/>
      <c r="E16" s="92"/>
      <c r="F16" s="92"/>
      <c r="G16" s="98" t="str">
        <f t="shared" si="8"/>
        <v/>
      </c>
      <c r="I16" s="2" t="str">
        <f t="shared" si="9"/>
        <v/>
      </c>
      <c r="J16" s="2" t="str">
        <f t="shared" si="10"/>
        <v/>
      </c>
      <c r="K16" s="2" t="str">
        <f t="shared" si="11"/>
        <v/>
      </c>
      <c r="L16" s="2" t="str">
        <f t="shared" si="12"/>
        <v/>
      </c>
      <c r="M16" s="2" t="str">
        <f t="shared" si="13"/>
        <v/>
      </c>
      <c r="N16" s="2" t="str">
        <f t="shared" si="14"/>
        <v/>
      </c>
      <c r="O16" t="str">
        <f t="shared" si="15"/>
        <v/>
      </c>
      <c r="P16" t="str">
        <f t="shared" si="16"/>
        <v/>
      </c>
    </row>
    <row r="17" spans="2:16" ht="15.75" thickBot="1" x14ac:dyDescent="0.3">
      <c r="B17" s="61"/>
      <c r="C17" s="92"/>
      <c r="D17" s="154"/>
      <c r="E17" s="92"/>
      <c r="F17" s="92"/>
      <c r="G17" s="98" t="str">
        <f t="shared" si="8"/>
        <v/>
      </c>
      <c r="I17" s="2" t="str">
        <f t="shared" si="9"/>
        <v/>
      </c>
      <c r="J17" s="2" t="str">
        <f t="shared" si="10"/>
        <v/>
      </c>
      <c r="K17" s="2" t="str">
        <f t="shared" si="11"/>
        <v/>
      </c>
      <c r="L17" s="2" t="str">
        <f t="shared" si="12"/>
        <v/>
      </c>
      <c r="M17" s="2" t="str">
        <f t="shared" si="13"/>
        <v/>
      </c>
      <c r="N17" s="2" t="str">
        <f t="shared" si="14"/>
        <v/>
      </c>
      <c r="O17" t="str">
        <f t="shared" si="15"/>
        <v/>
      </c>
      <c r="P17" t="str">
        <f t="shared" si="16"/>
        <v/>
      </c>
    </row>
    <row r="18" spans="2:16" ht="15.75" thickBot="1" x14ac:dyDescent="0.3">
      <c r="B18" s="61"/>
      <c r="C18" s="92"/>
      <c r="D18" s="154"/>
      <c r="E18" s="92"/>
      <c r="F18" s="92"/>
      <c r="G18" s="98" t="str">
        <f t="shared" si="8"/>
        <v/>
      </c>
      <c r="I18" s="2" t="str">
        <f t="shared" si="9"/>
        <v/>
      </c>
      <c r="J18" s="2" t="str">
        <f t="shared" si="10"/>
        <v/>
      </c>
      <c r="K18" s="2" t="str">
        <f t="shared" si="11"/>
        <v/>
      </c>
      <c r="L18" s="2" t="str">
        <f t="shared" si="12"/>
        <v/>
      </c>
      <c r="M18" s="2" t="str">
        <f t="shared" si="13"/>
        <v/>
      </c>
      <c r="N18" s="2" t="str">
        <f t="shared" si="14"/>
        <v/>
      </c>
      <c r="O18" t="str">
        <f t="shared" si="15"/>
        <v/>
      </c>
      <c r="P18" t="str">
        <f t="shared" si="16"/>
        <v/>
      </c>
    </row>
    <row r="19" spans="2:16" ht="15.75" thickBot="1" x14ac:dyDescent="0.3">
      <c r="B19" s="61"/>
      <c r="C19" s="92"/>
      <c r="D19" s="154"/>
      <c r="E19" s="92"/>
      <c r="F19" s="92"/>
      <c r="G19" s="98" t="str">
        <f t="shared" si="8"/>
        <v/>
      </c>
      <c r="I19" s="2" t="str">
        <f t="shared" si="9"/>
        <v/>
      </c>
      <c r="J19" s="2" t="str">
        <f t="shared" si="10"/>
        <v/>
      </c>
      <c r="K19" s="2" t="str">
        <f t="shared" si="11"/>
        <v/>
      </c>
      <c r="L19" s="2" t="str">
        <f t="shared" si="12"/>
        <v/>
      </c>
      <c r="M19" s="2" t="str">
        <f t="shared" si="13"/>
        <v/>
      </c>
      <c r="N19" s="2" t="str">
        <f t="shared" si="14"/>
        <v/>
      </c>
      <c r="O19" t="str">
        <f t="shared" si="15"/>
        <v/>
      </c>
      <c r="P19" t="str">
        <f t="shared" si="16"/>
        <v/>
      </c>
    </row>
    <row r="20" spans="2:16" ht="15.75" thickBot="1" x14ac:dyDescent="0.3">
      <c r="B20" s="61"/>
      <c r="C20" s="92"/>
      <c r="D20" s="154"/>
      <c r="E20" s="92"/>
      <c r="F20" s="92"/>
      <c r="G20" s="98" t="str">
        <f t="shared" si="8"/>
        <v/>
      </c>
      <c r="I20" s="2" t="str">
        <f t="shared" si="9"/>
        <v/>
      </c>
      <c r="J20" s="2" t="str">
        <f t="shared" si="10"/>
        <v/>
      </c>
      <c r="K20" s="2" t="str">
        <f t="shared" si="11"/>
        <v/>
      </c>
      <c r="L20" s="2" t="str">
        <f t="shared" si="12"/>
        <v/>
      </c>
      <c r="M20" s="2" t="str">
        <f t="shared" si="13"/>
        <v/>
      </c>
      <c r="N20" s="2" t="str">
        <f t="shared" si="14"/>
        <v/>
      </c>
      <c r="O20" t="str">
        <f t="shared" si="15"/>
        <v/>
      </c>
      <c r="P20" t="str">
        <f t="shared" si="16"/>
        <v/>
      </c>
    </row>
    <row r="21" spans="2:16" ht="15.75" thickBot="1" x14ac:dyDescent="0.3">
      <c r="B21" s="61"/>
      <c r="C21" s="92"/>
      <c r="D21" s="154"/>
      <c r="E21" s="92"/>
      <c r="F21" s="92"/>
      <c r="G21" s="98" t="str">
        <f t="shared" si="8"/>
        <v/>
      </c>
      <c r="I21" s="2" t="str">
        <f t="shared" si="9"/>
        <v/>
      </c>
      <c r="J21" s="2" t="str">
        <f t="shared" si="10"/>
        <v/>
      </c>
      <c r="K21" s="2" t="str">
        <f t="shared" si="11"/>
        <v/>
      </c>
      <c r="L21" s="2" t="str">
        <f t="shared" si="12"/>
        <v/>
      </c>
      <c r="M21" s="2" t="str">
        <f t="shared" si="13"/>
        <v/>
      </c>
      <c r="N21" s="2" t="str">
        <f t="shared" si="14"/>
        <v/>
      </c>
      <c r="O21" t="str">
        <f t="shared" si="15"/>
        <v/>
      </c>
      <c r="P21" t="str">
        <f t="shared" si="16"/>
        <v/>
      </c>
    </row>
    <row r="22" spans="2:16" ht="15.75" thickBot="1" x14ac:dyDescent="0.3">
      <c r="B22" s="61"/>
      <c r="C22" s="92"/>
      <c r="D22" s="154"/>
      <c r="E22" s="92"/>
      <c r="F22" s="92"/>
      <c r="G22" s="98" t="str">
        <f t="shared" si="8"/>
        <v/>
      </c>
      <c r="I22" s="2" t="str">
        <f t="shared" si="9"/>
        <v/>
      </c>
      <c r="J22" s="2" t="str">
        <f t="shared" si="10"/>
        <v/>
      </c>
      <c r="K22" s="2" t="str">
        <f t="shared" si="11"/>
        <v/>
      </c>
      <c r="L22" s="2" t="str">
        <f t="shared" si="12"/>
        <v/>
      </c>
      <c r="M22" s="2" t="str">
        <f t="shared" si="13"/>
        <v/>
      </c>
      <c r="N22" s="2" t="str">
        <f t="shared" si="14"/>
        <v/>
      </c>
      <c r="O22" t="str">
        <f t="shared" si="15"/>
        <v/>
      </c>
      <c r="P22" t="str">
        <f t="shared" si="16"/>
        <v/>
      </c>
    </row>
    <row r="23" spans="2:16" ht="15.75" thickBot="1" x14ac:dyDescent="0.3">
      <c r="B23" s="61"/>
      <c r="C23" s="92"/>
      <c r="D23" s="154"/>
      <c r="E23" s="92"/>
      <c r="F23" s="92"/>
      <c r="G23" s="98" t="str">
        <f t="shared" si="8"/>
        <v/>
      </c>
      <c r="I23" s="2" t="str">
        <f t="shared" si="9"/>
        <v/>
      </c>
      <c r="J23" s="2" t="str">
        <f t="shared" si="10"/>
        <v/>
      </c>
      <c r="K23" s="2" t="str">
        <f t="shared" si="11"/>
        <v/>
      </c>
      <c r="L23" s="2" t="str">
        <f t="shared" si="12"/>
        <v/>
      </c>
      <c r="M23" s="2" t="str">
        <f t="shared" si="13"/>
        <v/>
      </c>
      <c r="N23" s="2" t="str">
        <f t="shared" si="14"/>
        <v/>
      </c>
      <c r="O23" t="str">
        <f t="shared" si="15"/>
        <v/>
      </c>
      <c r="P23" t="str">
        <f t="shared" si="16"/>
        <v/>
      </c>
    </row>
    <row r="24" spans="2:16" ht="15.75" thickBot="1" x14ac:dyDescent="0.3">
      <c r="B24" s="61"/>
      <c r="C24" s="92"/>
      <c r="D24" s="154"/>
      <c r="E24" s="92"/>
      <c r="F24" s="92"/>
      <c r="G24" s="98" t="str">
        <f t="shared" si="8"/>
        <v/>
      </c>
      <c r="I24" s="2" t="str">
        <f t="shared" si="9"/>
        <v/>
      </c>
      <c r="J24" s="2" t="str">
        <f t="shared" si="10"/>
        <v/>
      </c>
      <c r="K24" s="2" t="str">
        <f t="shared" si="11"/>
        <v/>
      </c>
      <c r="L24" s="2" t="str">
        <f t="shared" si="12"/>
        <v/>
      </c>
      <c r="M24" s="2" t="str">
        <f t="shared" si="13"/>
        <v/>
      </c>
      <c r="N24" s="2" t="str">
        <f t="shared" si="14"/>
        <v/>
      </c>
      <c r="O24" t="str">
        <f t="shared" si="15"/>
        <v/>
      </c>
      <c r="P24" t="str">
        <f t="shared" si="16"/>
        <v/>
      </c>
    </row>
    <row r="25" spans="2:16" ht="15.75" thickBot="1" x14ac:dyDescent="0.3">
      <c r="B25" s="61"/>
      <c r="C25" s="92"/>
      <c r="D25" s="154"/>
      <c r="E25" s="92"/>
      <c r="F25" s="92"/>
      <c r="G25" s="98" t="str">
        <f t="shared" si="8"/>
        <v/>
      </c>
      <c r="I25" s="2" t="str">
        <f t="shared" si="9"/>
        <v/>
      </c>
      <c r="J25" s="2" t="str">
        <f t="shared" si="10"/>
        <v/>
      </c>
      <c r="K25" s="2" t="str">
        <f t="shared" si="11"/>
        <v/>
      </c>
      <c r="L25" s="2" t="str">
        <f t="shared" si="12"/>
        <v/>
      </c>
      <c r="M25" s="2" t="str">
        <f t="shared" si="13"/>
        <v/>
      </c>
      <c r="N25" s="2" t="str">
        <f t="shared" si="14"/>
        <v/>
      </c>
      <c r="O25" t="str">
        <f t="shared" si="15"/>
        <v/>
      </c>
      <c r="P25" t="str">
        <f t="shared" si="16"/>
        <v/>
      </c>
    </row>
    <row r="26" spans="2:16" ht="15.75" thickBot="1" x14ac:dyDescent="0.3">
      <c r="B26" s="61"/>
      <c r="C26" s="92"/>
      <c r="D26" s="154"/>
      <c r="E26" s="92"/>
      <c r="F26" s="92"/>
      <c r="G26" s="98" t="str">
        <f t="shared" si="8"/>
        <v/>
      </c>
      <c r="I26" s="2" t="str">
        <f t="shared" si="9"/>
        <v/>
      </c>
      <c r="J26" s="2" t="str">
        <f t="shared" si="10"/>
        <v/>
      </c>
      <c r="K26" s="2" t="str">
        <f t="shared" si="11"/>
        <v/>
      </c>
      <c r="L26" s="2" t="str">
        <f t="shared" si="12"/>
        <v/>
      </c>
      <c r="M26" s="2" t="str">
        <f t="shared" si="13"/>
        <v/>
      </c>
      <c r="N26" s="2" t="str">
        <f t="shared" si="14"/>
        <v/>
      </c>
      <c r="O26" t="str">
        <f t="shared" si="15"/>
        <v/>
      </c>
      <c r="P26" t="str">
        <f t="shared" si="16"/>
        <v/>
      </c>
    </row>
    <row r="27" spans="2:16" ht="15.75" thickBot="1" x14ac:dyDescent="0.3">
      <c r="B27" s="61"/>
      <c r="C27" s="92"/>
      <c r="D27" s="154"/>
      <c r="E27" s="92"/>
      <c r="F27" s="92"/>
      <c r="G27" s="98" t="str">
        <f t="shared" si="8"/>
        <v/>
      </c>
      <c r="I27" s="2" t="str">
        <f t="shared" si="9"/>
        <v/>
      </c>
      <c r="J27" s="2" t="str">
        <f t="shared" si="10"/>
        <v/>
      </c>
      <c r="K27" s="2" t="str">
        <f t="shared" si="11"/>
        <v/>
      </c>
      <c r="L27" s="2" t="str">
        <f t="shared" si="12"/>
        <v/>
      </c>
      <c r="M27" s="2" t="str">
        <f t="shared" si="13"/>
        <v/>
      </c>
      <c r="N27" s="2" t="str">
        <f t="shared" si="14"/>
        <v/>
      </c>
      <c r="O27" t="str">
        <f t="shared" si="15"/>
        <v/>
      </c>
      <c r="P27" t="str">
        <f t="shared" si="16"/>
        <v/>
      </c>
    </row>
    <row r="28" spans="2:16" ht="15.75" thickBot="1" x14ac:dyDescent="0.3">
      <c r="B28" s="61"/>
      <c r="C28" s="92"/>
      <c r="D28" s="154"/>
      <c r="E28" s="92"/>
      <c r="F28" s="92"/>
      <c r="G28" s="98" t="str">
        <f t="shared" si="8"/>
        <v/>
      </c>
      <c r="I28" s="2" t="str">
        <f t="shared" si="9"/>
        <v/>
      </c>
      <c r="J28" s="2" t="str">
        <f t="shared" si="10"/>
        <v/>
      </c>
      <c r="K28" s="2" t="str">
        <f t="shared" si="11"/>
        <v/>
      </c>
      <c r="L28" s="2" t="str">
        <f t="shared" si="12"/>
        <v/>
      </c>
      <c r="M28" s="2" t="str">
        <f t="shared" si="13"/>
        <v/>
      </c>
      <c r="N28" s="2" t="str">
        <f t="shared" si="14"/>
        <v/>
      </c>
      <c r="O28" t="str">
        <f t="shared" si="15"/>
        <v/>
      </c>
      <c r="P28" t="str">
        <f t="shared" si="16"/>
        <v/>
      </c>
    </row>
    <row r="29" spans="2:16" ht="15.75" thickBot="1" x14ac:dyDescent="0.3">
      <c r="B29" s="61"/>
      <c r="C29" s="92"/>
      <c r="D29" s="154"/>
      <c r="E29" s="92"/>
      <c r="F29" s="92"/>
      <c r="G29" s="98" t="str">
        <f t="shared" si="8"/>
        <v/>
      </c>
      <c r="I29" s="2" t="str">
        <f t="shared" si="9"/>
        <v/>
      </c>
      <c r="J29" s="2" t="str">
        <f t="shared" si="10"/>
        <v/>
      </c>
      <c r="K29" s="2" t="str">
        <f t="shared" si="11"/>
        <v/>
      </c>
      <c r="L29" s="2" t="str">
        <f t="shared" si="12"/>
        <v/>
      </c>
      <c r="M29" s="2" t="str">
        <f t="shared" si="13"/>
        <v/>
      </c>
      <c r="N29" s="2" t="str">
        <f t="shared" si="14"/>
        <v/>
      </c>
      <c r="O29" t="str">
        <f t="shared" si="15"/>
        <v/>
      </c>
      <c r="P29" t="str">
        <f t="shared" si="16"/>
        <v/>
      </c>
    </row>
    <row r="30" spans="2:16" ht="15.75" thickBot="1" x14ac:dyDescent="0.3">
      <c r="B30" s="61"/>
      <c r="C30" s="92"/>
      <c r="D30" s="154"/>
      <c r="E30" s="92"/>
      <c r="F30" s="92"/>
      <c r="G30" s="98" t="str">
        <f t="shared" si="8"/>
        <v/>
      </c>
      <c r="I30" s="2" t="str">
        <f t="shared" si="9"/>
        <v/>
      </c>
      <c r="J30" s="2" t="str">
        <f t="shared" si="10"/>
        <v/>
      </c>
      <c r="K30" s="2" t="str">
        <f t="shared" si="11"/>
        <v/>
      </c>
      <c r="L30" s="2" t="str">
        <f t="shared" si="12"/>
        <v/>
      </c>
      <c r="M30" s="2" t="str">
        <f t="shared" si="13"/>
        <v/>
      </c>
      <c r="N30" s="2" t="str">
        <f t="shared" si="14"/>
        <v/>
      </c>
      <c r="O30" t="str">
        <f t="shared" si="15"/>
        <v/>
      </c>
      <c r="P30" t="str">
        <f t="shared" si="16"/>
        <v/>
      </c>
    </row>
    <row r="31" spans="2:16" ht="15.75" thickBot="1" x14ac:dyDescent="0.3">
      <c r="B31" s="61"/>
      <c r="C31" s="92"/>
      <c r="D31" s="154"/>
      <c r="E31" s="92"/>
      <c r="F31" s="92"/>
      <c r="G31" s="98" t="str">
        <f t="shared" si="8"/>
        <v/>
      </c>
      <c r="I31" s="2" t="str">
        <f t="shared" si="9"/>
        <v/>
      </c>
      <c r="J31" s="2" t="str">
        <f t="shared" si="10"/>
        <v/>
      </c>
      <c r="K31" s="2" t="str">
        <f t="shared" si="11"/>
        <v/>
      </c>
      <c r="L31" s="2" t="str">
        <f t="shared" si="12"/>
        <v/>
      </c>
      <c r="M31" s="2" t="str">
        <f t="shared" si="13"/>
        <v/>
      </c>
      <c r="N31" s="2" t="str">
        <f t="shared" si="14"/>
        <v/>
      </c>
      <c r="O31" t="str">
        <f t="shared" si="15"/>
        <v/>
      </c>
      <c r="P31" t="str">
        <f t="shared" si="16"/>
        <v/>
      </c>
    </row>
    <row r="32" spans="2:16" ht="15.75" thickBot="1" x14ac:dyDescent="0.3">
      <c r="B32" s="61"/>
      <c r="C32" s="92"/>
      <c r="D32" s="154"/>
      <c r="E32" s="92"/>
      <c r="F32" s="92"/>
      <c r="G32" s="98" t="str">
        <f t="shared" si="8"/>
        <v/>
      </c>
      <c r="I32" s="2" t="str">
        <f t="shared" si="9"/>
        <v/>
      </c>
      <c r="J32" s="2" t="str">
        <f t="shared" si="10"/>
        <v/>
      </c>
      <c r="K32" s="2" t="str">
        <f t="shared" si="11"/>
        <v/>
      </c>
      <c r="L32" s="2" t="str">
        <f t="shared" si="12"/>
        <v/>
      </c>
      <c r="M32" s="2" t="str">
        <f t="shared" si="13"/>
        <v/>
      </c>
      <c r="N32" s="2" t="str">
        <f t="shared" si="14"/>
        <v/>
      </c>
      <c r="O32" t="str">
        <f t="shared" si="15"/>
        <v/>
      </c>
      <c r="P32" t="str">
        <f t="shared" si="16"/>
        <v/>
      </c>
    </row>
    <row r="33" spans="2:16" ht="15.75" thickBot="1" x14ac:dyDescent="0.3">
      <c r="B33" s="61"/>
      <c r="C33" s="92"/>
      <c r="D33" s="154"/>
      <c r="E33" s="92"/>
      <c r="F33" s="92"/>
      <c r="G33" s="98" t="str">
        <f t="shared" si="8"/>
        <v/>
      </c>
      <c r="I33" s="2" t="str">
        <f t="shared" si="9"/>
        <v/>
      </c>
      <c r="J33" s="2" t="str">
        <f t="shared" si="10"/>
        <v/>
      </c>
      <c r="K33" s="2" t="str">
        <f t="shared" si="11"/>
        <v/>
      </c>
      <c r="L33" s="2" t="str">
        <f t="shared" si="12"/>
        <v/>
      </c>
      <c r="M33" s="2" t="str">
        <f t="shared" si="13"/>
        <v/>
      </c>
      <c r="N33" s="2" t="str">
        <f t="shared" si="14"/>
        <v/>
      </c>
      <c r="O33" t="str">
        <f t="shared" si="15"/>
        <v/>
      </c>
      <c r="P33" t="str">
        <f t="shared" si="16"/>
        <v/>
      </c>
    </row>
    <row r="34" spans="2:16" ht="15.75" thickBot="1" x14ac:dyDescent="0.3">
      <c r="B34" s="61"/>
      <c r="C34" s="92"/>
      <c r="D34" s="154"/>
      <c r="E34" s="92"/>
      <c r="F34" s="92"/>
      <c r="G34" s="98" t="str">
        <f t="shared" si="8"/>
        <v/>
      </c>
      <c r="I34" s="2" t="str">
        <f t="shared" si="9"/>
        <v/>
      </c>
      <c r="J34" s="2" t="str">
        <f t="shared" si="10"/>
        <v/>
      </c>
      <c r="K34" s="2" t="str">
        <f t="shared" si="11"/>
        <v/>
      </c>
      <c r="L34" s="2" t="str">
        <f t="shared" si="12"/>
        <v/>
      </c>
      <c r="M34" s="2" t="str">
        <f t="shared" si="13"/>
        <v/>
      </c>
      <c r="N34" s="2" t="str">
        <f t="shared" si="14"/>
        <v/>
      </c>
      <c r="O34" t="str">
        <f t="shared" si="15"/>
        <v/>
      </c>
      <c r="P34" t="str">
        <f t="shared" si="16"/>
        <v/>
      </c>
    </row>
    <row r="35" spans="2:16" ht="15.75" thickBot="1" x14ac:dyDescent="0.3">
      <c r="B35" s="61"/>
      <c r="C35" s="92"/>
      <c r="D35" s="154"/>
      <c r="E35" s="92"/>
      <c r="F35" s="92"/>
      <c r="G35" s="98" t="str">
        <f t="shared" si="8"/>
        <v/>
      </c>
      <c r="I35" s="2" t="str">
        <f t="shared" si="9"/>
        <v/>
      </c>
      <c r="J35" s="2" t="str">
        <f t="shared" si="10"/>
        <v/>
      </c>
      <c r="K35" s="2" t="str">
        <f t="shared" si="11"/>
        <v/>
      </c>
      <c r="L35" s="2" t="str">
        <f t="shared" si="12"/>
        <v/>
      </c>
      <c r="M35" s="2" t="str">
        <f t="shared" si="13"/>
        <v/>
      </c>
      <c r="N35" s="2" t="str">
        <f t="shared" si="14"/>
        <v/>
      </c>
      <c r="O35" t="str">
        <f t="shared" si="15"/>
        <v/>
      </c>
      <c r="P35" t="str">
        <f t="shared" si="16"/>
        <v/>
      </c>
    </row>
    <row r="36" spans="2:16" ht="15.75" thickBot="1" x14ac:dyDescent="0.3">
      <c r="B36" s="61"/>
      <c r="C36" s="92"/>
      <c r="D36" s="154"/>
      <c r="E36" s="92"/>
      <c r="F36" s="92"/>
      <c r="G36" s="98" t="str">
        <f t="shared" si="8"/>
        <v/>
      </c>
      <c r="I36" s="2" t="str">
        <f t="shared" si="9"/>
        <v/>
      </c>
      <c r="J36" s="2" t="str">
        <f t="shared" si="10"/>
        <v/>
      </c>
      <c r="K36" s="2" t="str">
        <f t="shared" si="11"/>
        <v/>
      </c>
      <c r="L36" s="2" t="str">
        <f t="shared" si="12"/>
        <v/>
      </c>
      <c r="M36" s="2" t="str">
        <f t="shared" si="13"/>
        <v/>
      </c>
      <c r="N36" s="2" t="str">
        <f t="shared" si="14"/>
        <v/>
      </c>
      <c r="O36" t="str">
        <f t="shared" si="15"/>
        <v/>
      </c>
      <c r="P36" t="str">
        <f t="shared" si="16"/>
        <v/>
      </c>
    </row>
    <row r="37" spans="2:16" ht="15.75" thickBot="1" x14ac:dyDescent="0.3">
      <c r="B37" s="61"/>
      <c r="C37" s="92"/>
      <c r="D37" s="154"/>
      <c r="E37" s="92"/>
      <c r="F37" s="92"/>
      <c r="G37" s="98" t="str">
        <f t="shared" si="8"/>
        <v/>
      </c>
      <c r="I37" s="2" t="str">
        <f t="shared" si="9"/>
        <v/>
      </c>
      <c r="J37" s="2" t="str">
        <f t="shared" si="10"/>
        <v/>
      </c>
      <c r="K37" s="2" t="str">
        <f t="shared" si="11"/>
        <v/>
      </c>
      <c r="L37" s="2" t="str">
        <f t="shared" si="12"/>
        <v/>
      </c>
      <c r="M37" s="2" t="str">
        <f t="shared" si="13"/>
        <v/>
      </c>
      <c r="N37" s="2" t="str">
        <f t="shared" si="14"/>
        <v/>
      </c>
      <c r="O37" t="str">
        <f t="shared" si="15"/>
        <v/>
      </c>
      <c r="P37" t="str">
        <f t="shared" si="16"/>
        <v/>
      </c>
    </row>
    <row r="38" spans="2:16" ht="15.75" thickBot="1" x14ac:dyDescent="0.3">
      <c r="B38" s="61"/>
      <c r="C38" s="92"/>
      <c r="D38" s="154"/>
      <c r="E38" s="92"/>
      <c r="F38" s="92"/>
      <c r="G38" s="98" t="str">
        <f t="shared" si="8"/>
        <v/>
      </c>
      <c r="I38" s="2" t="str">
        <f t="shared" si="9"/>
        <v/>
      </c>
      <c r="J38" s="2" t="str">
        <f t="shared" si="10"/>
        <v/>
      </c>
      <c r="K38" s="2" t="str">
        <f t="shared" si="11"/>
        <v/>
      </c>
      <c r="L38" s="2" t="str">
        <f t="shared" si="12"/>
        <v/>
      </c>
      <c r="M38" s="2" t="str">
        <f t="shared" si="13"/>
        <v/>
      </c>
      <c r="N38" s="2" t="str">
        <f t="shared" si="14"/>
        <v/>
      </c>
      <c r="O38" t="str">
        <f t="shared" si="15"/>
        <v/>
      </c>
      <c r="P38" t="str">
        <f t="shared" si="16"/>
        <v/>
      </c>
    </row>
    <row r="39" spans="2:16" ht="15.75" thickBot="1" x14ac:dyDescent="0.3">
      <c r="B39" s="61"/>
      <c r="C39" s="92"/>
      <c r="D39" s="154"/>
      <c r="E39" s="92"/>
      <c r="F39" s="92"/>
      <c r="G39" s="98" t="str">
        <f t="shared" si="8"/>
        <v/>
      </c>
      <c r="I39" s="2" t="str">
        <f t="shared" si="9"/>
        <v/>
      </c>
      <c r="J39" s="2" t="str">
        <f t="shared" si="10"/>
        <v/>
      </c>
      <c r="K39" s="2" t="str">
        <f t="shared" si="11"/>
        <v/>
      </c>
      <c r="L39" s="2" t="str">
        <f t="shared" si="12"/>
        <v/>
      </c>
      <c r="M39" s="2" t="str">
        <f t="shared" si="13"/>
        <v/>
      </c>
      <c r="N39" s="2" t="str">
        <f t="shared" si="14"/>
        <v/>
      </c>
      <c r="O39" t="str">
        <f t="shared" si="15"/>
        <v/>
      </c>
      <c r="P39" t="str">
        <f t="shared" si="16"/>
        <v/>
      </c>
    </row>
    <row r="40" spans="2:16" ht="15.75" thickBot="1" x14ac:dyDescent="0.3">
      <c r="B40" s="61"/>
      <c r="C40" s="92"/>
      <c r="D40" s="154"/>
      <c r="E40" s="92"/>
      <c r="F40" s="92"/>
      <c r="G40" s="98" t="str">
        <f t="shared" si="8"/>
        <v/>
      </c>
      <c r="I40" s="2" t="str">
        <f t="shared" si="9"/>
        <v/>
      </c>
      <c r="J40" s="2" t="str">
        <f t="shared" si="10"/>
        <v/>
      </c>
      <c r="K40" s="2" t="str">
        <f t="shared" si="11"/>
        <v/>
      </c>
      <c r="L40" s="2" t="str">
        <f t="shared" si="12"/>
        <v/>
      </c>
      <c r="M40" s="2" t="str">
        <f t="shared" si="13"/>
        <v/>
      </c>
      <c r="N40" s="2" t="str">
        <f t="shared" si="14"/>
        <v/>
      </c>
      <c r="O40" t="str">
        <f t="shared" si="15"/>
        <v/>
      </c>
      <c r="P40" t="str">
        <f t="shared" si="16"/>
        <v/>
      </c>
    </row>
    <row r="41" spans="2:16" x14ac:dyDescent="0.25">
      <c r="B41" s="61"/>
      <c r="C41" s="92"/>
      <c r="D41" s="154"/>
      <c r="E41" s="92"/>
      <c r="F41" s="92"/>
      <c r="G41" s="98" t="str">
        <f t="shared" si="8"/>
        <v/>
      </c>
      <c r="I41" s="2" t="str">
        <f t="shared" si="9"/>
        <v/>
      </c>
      <c r="J41" s="2" t="str">
        <f t="shared" si="10"/>
        <v/>
      </c>
      <c r="K41" s="2" t="str">
        <f t="shared" si="11"/>
        <v/>
      </c>
      <c r="L41" s="2" t="str">
        <f t="shared" si="12"/>
        <v/>
      </c>
      <c r="M41" s="2" t="str">
        <f t="shared" si="13"/>
        <v/>
      </c>
      <c r="N41" s="2" t="str">
        <f t="shared" si="14"/>
        <v/>
      </c>
      <c r="O41" t="str">
        <f t="shared" si="15"/>
        <v/>
      </c>
      <c r="P41" t="str">
        <f t="shared" si="16"/>
        <v/>
      </c>
    </row>
    <row r="42" spans="2:16" x14ac:dyDescent="0.25">
      <c r="B42" s="73"/>
      <c r="C42" s="92"/>
      <c r="D42" s="154"/>
      <c r="E42" s="92"/>
      <c r="F42" s="92"/>
      <c r="G42" s="98" t="str">
        <f t="shared" si="8"/>
        <v/>
      </c>
      <c r="I42" s="2" t="str">
        <f t="shared" si="9"/>
        <v/>
      </c>
      <c r="J42" s="2" t="str">
        <f t="shared" si="10"/>
        <v/>
      </c>
      <c r="K42" s="2" t="str">
        <f t="shared" si="11"/>
        <v/>
      </c>
      <c r="L42" s="2" t="str">
        <f t="shared" si="12"/>
        <v/>
      </c>
      <c r="M42" s="2" t="str">
        <f t="shared" si="13"/>
        <v/>
      </c>
      <c r="N42" s="2" t="str">
        <f t="shared" si="14"/>
        <v/>
      </c>
      <c r="O42" t="str">
        <f t="shared" si="15"/>
        <v/>
      </c>
      <c r="P42" t="str">
        <f t="shared" si="16"/>
        <v/>
      </c>
    </row>
    <row r="43" spans="2:16" x14ac:dyDescent="0.25">
      <c r="B43" s="73"/>
      <c r="C43" s="92"/>
      <c r="D43" s="154"/>
      <c r="E43" s="92"/>
      <c r="F43" s="92"/>
      <c r="G43" s="98" t="str">
        <f t="shared" si="8"/>
        <v/>
      </c>
      <c r="I43" s="2" t="str">
        <f t="shared" si="9"/>
        <v/>
      </c>
      <c r="J43" s="2" t="str">
        <f t="shared" si="10"/>
        <v/>
      </c>
      <c r="K43" s="2" t="str">
        <f t="shared" si="11"/>
        <v/>
      </c>
      <c r="L43" s="2" t="str">
        <f t="shared" si="12"/>
        <v/>
      </c>
      <c r="M43" s="2" t="str">
        <f t="shared" si="13"/>
        <v/>
      </c>
      <c r="N43" s="2" t="str">
        <f t="shared" si="14"/>
        <v/>
      </c>
      <c r="O43" t="str">
        <f t="shared" si="15"/>
        <v/>
      </c>
      <c r="P43" t="str">
        <f t="shared" si="16"/>
        <v/>
      </c>
    </row>
    <row r="44" spans="2:16" x14ac:dyDescent="0.25">
      <c r="B44" s="73"/>
      <c r="C44" s="92"/>
      <c r="D44" s="154"/>
      <c r="E44" s="92"/>
      <c r="F44" s="92"/>
      <c r="G44" s="98" t="str">
        <f t="shared" si="8"/>
        <v/>
      </c>
      <c r="I44" s="2" t="str">
        <f t="shared" si="9"/>
        <v/>
      </c>
      <c r="J44" s="2" t="str">
        <f t="shared" si="10"/>
        <v/>
      </c>
      <c r="K44" s="2" t="str">
        <f t="shared" si="11"/>
        <v/>
      </c>
      <c r="L44" s="2" t="str">
        <f t="shared" si="12"/>
        <v/>
      </c>
      <c r="M44" s="2" t="str">
        <f t="shared" si="13"/>
        <v/>
      </c>
      <c r="N44" s="2" t="str">
        <f t="shared" si="14"/>
        <v/>
      </c>
      <c r="O44" t="str">
        <f t="shared" si="15"/>
        <v/>
      </c>
      <c r="P44" t="str">
        <f t="shared" si="16"/>
        <v/>
      </c>
    </row>
    <row r="45" spans="2:16" x14ac:dyDescent="0.25">
      <c r="B45" s="73"/>
      <c r="C45" s="92"/>
      <c r="D45" s="154"/>
      <c r="E45" s="92"/>
      <c r="F45" s="92"/>
      <c r="G45" s="98" t="str">
        <f t="shared" si="8"/>
        <v/>
      </c>
      <c r="I45" s="2" t="str">
        <f t="shared" si="9"/>
        <v/>
      </c>
      <c r="J45" s="2" t="str">
        <f t="shared" si="10"/>
        <v/>
      </c>
      <c r="K45" s="2" t="str">
        <f t="shared" si="11"/>
        <v/>
      </c>
      <c r="L45" s="2" t="str">
        <f t="shared" si="12"/>
        <v/>
      </c>
      <c r="M45" s="2" t="str">
        <f t="shared" si="13"/>
        <v/>
      </c>
      <c r="N45" s="2" t="str">
        <f t="shared" si="14"/>
        <v/>
      </c>
      <c r="O45" t="str">
        <f t="shared" si="15"/>
        <v/>
      </c>
      <c r="P45" t="str">
        <f t="shared" si="16"/>
        <v/>
      </c>
    </row>
    <row r="46" spans="2:16" x14ac:dyDescent="0.25">
      <c r="B46" s="73"/>
      <c r="C46" s="92"/>
      <c r="D46" s="154"/>
      <c r="E46" s="92"/>
      <c r="F46" s="92"/>
      <c r="G46" s="98" t="str">
        <f t="shared" si="8"/>
        <v/>
      </c>
      <c r="I46" s="2" t="str">
        <f t="shared" si="9"/>
        <v/>
      </c>
      <c r="J46" s="2" t="str">
        <f t="shared" si="10"/>
        <v/>
      </c>
      <c r="K46" s="2" t="str">
        <f t="shared" si="11"/>
        <v/>
      </c>
      <c r="L46" s="2" t="str">
        <f t="shared" si="12"/>
        <v/>
      </c>
      <c r="M46" s="2" t="str">
        <f t="shared" si="13"/>
        <v/>
      </c>
      <c r="N46" s="2" t="str">
        <f t="shared" si="14"/>
        <v/>
      </c>
      <c r="O46" t="str">
        <f t="shared" si="15"/>
        <v/>
      </c>
      <c r="P46" t="str">
        <f t="shared" si="16"/>
        <v/>
      </c>
    </row>
    <row r="47" spans="2:16" x14ac:dyDescent="0.25">
      <c r="B47" s="73"/>
      <c r="C47" s="92"/>
      <c r="D47" s="154"/>
      <c r="E47" s="92"/>
      <c r="F47" s="92"/>
      <c r="G47" s="98" t="str">
        <f t="shared" ref="G47:G78" si="17">IF(F47="","",F47-E47)</f>
        <v/>
      </c>
      <c r="I47" s="2" t="str">
        <f t="shared" ref="I47:I78" si="18">IF($E47="","",IF($E47&gt;=$L$2,$D47&amp;", ",""))</f>
        <v/>
      </c>
      <c r="J47" s="2" t="str">
        <f t="shared" ref="J47:J78" si="19">IF(E47&gt;=$L$2,"",IF(E47&gt;=$L$3,($D47&amp;", "),""))</f>
        <v/>
      </c>
      <c r="K47" s="2" t="str">
        <f t="shared" ref="K47:K78" si="20">IF(E47&gt;=$L$3,"",IF(E47&gt;=$L$4,($D47&amp;", "),""))</f>
        <v/>
      </c>
      <c r="L47" s="2" t="str">
        <f t="shared" ref="L47:L78" si="21">IF($E47="","",IF($E47&lt;$L$4,$D47&amp;", ",""))</f>
        <v/>
      </c>
      <c r="M47" s="2" t="str">
        <f t="shared" ref="M47:M78" si="22">IF($F47="","",IF($F47&gt;=$L$2,$D47&amp;", ",""))</f>
        <v/>
      </c>
      <c r="N47" s="2" t="str">
        <f t="shared" ref="N47:N78" si="23">IF(F47&gt;=$L$2,"",IF(F47&gt;=$L$3,($D47&amp;", "),""))</f>
        <v/>
      </c>
      <c r="O47" t="str">
        <f t="shared" ref="O47:O78" si="24">IF(F47&gt;=$L$3,"",IF(F47&gt;=$L$4,($D47&amp;", "),""))</f>
        <v/>
      </c>
      <c r="P47" t="str">
        <f t="shared" ref="P47:P78" si="25">IF($F47="","",IF($F47&lt;$L$4,$D47&amp;", ",""))</f>
        <v/>
      </c>
    </row>
    <row r="48" spans="2:16" x14ac:dyDescent="0.25">
      <c r="B48" s="73"/>
      <c r="C48" s="92"/>
      <c r="D48" s="154"/>
      <c r="E48" s="92"/>
      <c r="F48" s="92"/>
      <c r="G48" s="98" t="str">
        <f t="shared" si="17"/>
        <v/>
      </c>
      <c r="I48" s="2" t="str">
        <f t="shared" si="18"/>
        <v/>
      </c>
      <c r="J48" s="2" t="str">
        <f t="shared" si="19"/>
        <v/>
      </c>
      <c r="K48" s="2" t="str">
        <f t="shared" si="20"/>
        <v/>
      </c>
      <c r="L48" s="2" t="str">
        <f t="shared" si="21"/>
        <v/>
      </c>
      <c r="M48" s="2" t="str">
        <f t="shared" si="22"/>
        <v/>
      </c>
      <c r="N48" s="2" t="str">
        <f t="shared" si="23"/>
        <v/>
      </c>
      <c r="O48" t="str">
        <f t="shared" si="24"/>
        <v/>
      </c>
      <c r="P48" t="str">
        <f t="shared" si="25"/>
        <v/>
      </c>
    </row>
    <row r="49" spans="2:16" x14ac:dyDescent="0.25">
      <c r="B49" s="73"/>
      <c r="C49" s="92"/>
      <c r="D49" s="154"/>
      <c r="E49" s="92"/>
      <c r="F49" s="92"/>
      <c r="G49" s="98" t="str">
        <f t="shared" si="17"/>
        <v/>
      </c>
      <c r="I49" s="2" t="str">
        <f t="shared" si="18"/>
        <v/>
      </c>
      <c r="J49" s="2" t="str">
        <f t="shared" si="19"/>
        <v/>
      </c>
      <c r="K49" s="2" t="str">
        <f t="shared" si="20"/>
        <v/>
      </c>
      <c r="L49" s="2" t="str">
        <f t="shared" si="21"/>
        <v/>
      </c>
      <c r="M49" s="2" t="str">
        <f t="shared" si="22"/>
        <v/>
      </c>
      <c r="N49" s="2" t="str">
        <f t="shared" si="23"/>
        <v/>
      </c>
      <c r="O49" t="str">
        <f t="shared" si="24"/>
        <v/>
      </c>
      <c r="P49" t="str">
        <f t="shared" si="25"/>
        <v/>
      </c>
    </row>
    <row r="50" spans="2:16" x14ac:dyDescent="0.25">
      <c r="B50" s="73"/>
      <c r="C50" s="92"/>
      <c r="D50" s="154"/>
      <c r="E50" s="92"/>
      <c r="F50" s="92"/>
      <c r="G50" s="98" t="str">
        <f t="shared" si="17"/>
        <v/>
      </c>
      <c r="I50" s="2" t="str">
        <f t="shared" si="18"/>
        <v/>
      </c>
      <c r="J50" s="2" t="str">
        <f t="shared" si="19"/>
        <v/>
      </c>
      <c r="K50" s="2" t="str">
        <f t="shared" si="20"/>
        <v/>
      </c>
      <c r="L50" s="2" t="str">
        <f t="shared" si="21"/>
        <v/>
      </c>
      <c r="M50" s="2" t="str">
        <f t="shared" si="22"/>
        <v/>
      </c>
      <c r="N50" s="2" t="str">
        <f t="shared" si="23"/>
        <v/>
      </c>
      <c r="O50" t="str">
        <f t="shared" si="24"/>
        <v/>
      </c>
      <c r="P50" t="str">
        <f t="shared" si="25"/>
        <v/>
      </c>
    </row>
    <row r="51" spans="2:16" x14ac:dyDescent="0.25">
      <c r="B51" s="73"/>
      <c r="C51" s="92"/>
      <c r="D51" s="154"/>
      <c r="E51" s="92"/>
      <c r="F51" s="92"/>
      <c r="G51" s="98" t="str">
        <f t="shared" si="17"/>
        <v/>
      </c>
      <c r="I51" s="2" t="str">
        <f t="shared" si="18"/>
        <v/>
      </c>
      <c r="J51" s="2" t="str">
        <f t="shared" si="19"/>
        <v/>
      </c>
      <c r="K51" s="2" t="str">
        <f t="shared" si="20"/>
        <v/>
      </c>
      <c r="L51" s="2" t="str">
        <f t="shared" si="21"/>
        <v/>
      </c>
      <c r="M51" s="2" t="str">
        <f t="shared" si="22"/>
        <v/>
      </c>
      <c r="N51" s="2" t="str">
        <f t="shared" si="23"/>
        <v/>
      </c>
      <c r="O51" t="str">
        <f t="shared" si="24"/>
        <v/>
      </c>
      <c r="P51" t="str">
        <f t="shared" si="25"/>
        <v/>
      </c>
    </row>
    <row r="52" spans="2:16" x14ac:dyDescent="0.25">
      <c r="B52" s="73"/>
      <c r="C52" s="92"/>
      <c r="D52" s="154"/>
      <c r="E52" s="92"/>
      <c r="F52" s="92"/>
      <c r="G52" s="98" t="str">
        <f t="shared" si="17"/>
        <v/>
      </c>
      <c r="I52" s="2" t="str">
        <f t="shared" si="18"/>
        <v/>
      </c>
      <c r="J52" s="2" t="str">
        <f t="shared" si="19"/>
        <v/>
      </c>
      <c r="K52" s="2" t="str">
        <f t="shared" si="20"/>
        <v/>
      </c>
      <c r="L52" s="2" t="str">
        <f t="shared" si="21"/>
        <v/>
      </c>
      <c r="M52" s="2" t="str">
        <f t="shared" si="22"/>
        <v/>
      </c>
      <c r="N52" s="2" t="str">
        <f t="shared" si="23"/>
        <v/>
      </c>
      <c r="O52" t="str">
        <f t="shared" si="24"/>
        <v/>
      </c>
      <c r="P52" t="str">
        <f t="shared" si="25"/>
        <v/>
      </c>
    </row>
    <row r="53" spans="2:16" x14ac:dyDescent="0.25">
      <c r="B53" s="73"/>
      <c r="C53" s="92"/>
      <c r="D53" s="154"/>
      <c r="E53" s="92"/>
      <c r="F53" s="92"/>
      <c r="G53" s="98" t="str">
        <f t="shared" si="17"/>
        <v/>
      </c>
      <c r="I53" s="2" t="str">
        <f t="shared" si="18"/>
        <v/>
      </c>
      <c r="J53" s="2" t="str">
        <f t="shared" si="19"/>
        <v/>
      </c>
      <c r="K53" s="2" t="str">
        <f t="shared" si="20"/>
        <v/>
      </c>
      <c r="L53" s="2" t="str">
        <f t="shared" si="21"/>
        <v/>
      </c>
      <c r="M53" s="2" t="str">
        <f t="shared" si="22"/>
        <v/>
      </c>
      <c r="N53" s="2" t="str">
        <f t="shared" si="23"/>
        <v/>
      </c>
      <c r="O53" t="str">
        <f t="shared" si="24"/>
        <v/>
      </c>
      <c r="P53" t="str">
        <f t="shared" si="25"/>
        <v/>
      </c>
    </row>
    <row r="54" spans="2:16" x14ac:dyDescent="0.25">
      <c r="B54" s="73"/>
      <c r="C54" s="92"/>
      <c r="D54" s="154"/>
      <c r="E54" s="92"/>
      <c r="F54" s="92"/>
      <c r="G54" s="98" t="str">
        <f t="shared" si="17"/>
        <v/>
      </c>
      <c r="I54" s="2" t="str">
        <f t="shared" si="18"/>
        <v/>
      </c>
      <c r="J54" s="2" t="str">
        <f t="shared" si="19"/>
        <v/>
      </c>
      <c r="K54" s="2" t="str">
        <f t="shared" si="20"/>
        <v/>
      </c>
      <c r="L54" s="2" t="str">
        <f t="shared" si="21"/>
        <v/>
      </c>
      <c r="M54" s="2" t="str">
        <f t="shared" si="22"/>
        <v/>
      </c>
      <c r="N54" s="2" t="str">
        <f t="shared" si="23"/>
        <v/>
      </c>
      <c r="O54" t="str">
        <f t="shared" si="24"/>
        <v/>
      </c>
      <c r="P54" t="str">
        <f t="shared" si="25"/>
        <v/>
      </c>
    </row>
    <row r="55" spans="2:16" x14ac:dyDescent="0.25">
      <c r="B55" s="73"/>
      <c r="C55" s="92"/>
      <c r="D55" s="154"/>
      <c r="E55" s="92"/>
      <c r="F55" s="92"/>
      <c r="G55" s="98" t="str">
        <f t="shared" si="17"/>
        <v/>
      </c>
      <c r="I55" s="2" t="str">
        <f t="shared" si="18"/>
        <v/>
      </c>
      <c r="J55" s="2" t="str">
        <f t="shared" si="19"/>
        <v/>
      </c>
      <c r="K55" s="2" t="str">
        <f t="shared" si="20"/>
        <v/>
      </c>
      <c r="L55" s="2" t="str">
        <f t="shared" si="21"/>
        <v/>
      </c>
      <c r="M55" s="2" t="str">
        <f t="shared" si="22"/>
        <v/>
      </c>
      <c r="N55" s="2" t="str">
        <f t="shared" si="23"/>
        <v/>
      </c>
      <c r="O55" t="str">
        <f t="shared" si="24"/>
        <v/>
      </c>
      <c r="P55" t="str">
        <f t="shared" si="25"/>
        <v/>
      </c>
    </row>
    <row r="56" spans="2:16" x14ac:dyDescent="0.25">
      <c r="B56" s="73"/>
      <c r="C56" s="92"/>
      <c r="D56" s="154"/>
      <c r="E56" s="92"/>
      <c r="F56" s="92"/>
      <c r="G56" s="98" t="str">
        <f t="shared" si="17"/>
        <v/>
      </c>
      <c r="I56" s="2" t="str">
        <f t="shared" si="18"/>
        <v/>
      </c>
      <c r="J56" s="2" t="str">
        <f t="shared" si="19"/>
        <v/>
      </c>
      <c r="K56" s="2" t="str">
        <f t="shared" si="20"/>
        <v/>
      </c>
      <c r="L56" s="2" t="str">
        <f t="shared" si="21"/>
        <v/>
      </c>
      <c r="M56" s="2" t="str">
        <f t="shared" si="22"/>
        <v/>
      </c>
      <c r="N56" s="2" t="str">
        <f t="shared" si="23"/>
        <v/>
      </c>
      <c r="O56" t="str">
        <f t="shared" si="24"/>
        <v/>
      </c>
      <c r="P56" t="str">
        <f t="shared" si="25"/>
        <v/>
      </c>
    </row>
    <row r="57" spans="2:16" x14ac:dyDescent="0.25">
      <c r="B57" s="73"/>
      <c r="C57" s="92"/>
      <c r="D57" s="154"/>
      <c r="E57" s="92"/>
      <c r="F57" s="92"/>
      <c r="G57" s="98" t="str">
        <f t="shared" si="17"/>
        <v/>
      </c>
      <c r="I57" s="2" t="str">
        <f t="shared" si="18"/>
        <v/>
      </c>
      <c r="J57" s="2" t="str">
        <f t="shared" si="19"/>
        <v/>
      </c>
      <c r="K57" s="2" t="str">
        <f t="shared" si="20"/>
        <v/>
      </c>
      <c r="L57" s="2" t="str">
        <f t="shared" si="21"/>
        <v/>
      </c>
      <c r="M57" s="2" t="str">
        <f t="shared" si="22"/>
        <v/>
      </c>
      <c r="N57" s="2" t="str">
        <f t="shared" si="23"/>
        <v/>
      </c>
      <c r="O57" t="str">
        <f t="shared" si="24"/>
        <v/>
      </c>
      <c r="P57" t="str">
        <f t="shared" si="25"/>
        <v/>
      </c>
    </row>
    <row r="58" spans="2:16" x14ac:dyDescent="0.25">
      <c r="B58" s="73"/>
      <c r="C58" s="92"/>
      <c r="D58" s="154"/>
      <c r="E58" s="92"/>
      <c r="F58" s="92"/>
      <c r="G58" s="98" t="str">
        <f t="shared" si="17"/>
        <v/>
      </c>
      <c r="I58" s="2" t="str">
        <f t="shared" si="18"/>
        <v/>
      </c>
      <c r="J58" s="2" t="str">
        <f t="shared" si="19"/>
        <v/>
      </c>
      <c r="K58" s="2" t="str">
        <f t="shared" si="20"/>
        <v/>
      </c>
      <c r="L58" s="2" t="str">
        <f t="shared" si="21"/>
        <v/>
      </c>
      <c r="M58" s="2" t="str">
        <f t="shared" si="22"/>
        <v/>
      </c>
      <c r="N58" s="2" t="str">
        <f t="shared" si="23"/>
        <v/>
      </c>
      <c r="O58" t="str">
        <f t="shared" si="24"/>
        <v/>
      </c>
      <c r="P58" t="str">
        <f t="shared" si="25"/>
        <v/>
      </c>
    </row>
    <row r="59" spans="2:16" x14ac:dyDescent="0.25">
      <c r="B59" s="73"/>
      <c r="C59" s="92"/>
      <c r="D59" s="154"/>
      <c r="E59" s="92"/>
      <c r="F59" s="92"/>
      <c r="G59" s="98" t="str">
        <f t="shared" si="17"/>
        <v/>
      </c>
      <c r="I59" s="2" t="str">
        <f t="shared" si="18"/>
        <v/>
      </c>
      <c r="J59" s="2" t="str">
        <f t="shared" si="19"/>
        <v/>
      </c>
      <c r="K59" s="2" t="str">
        <f t="shared" si="20"/>
        <v/>
      </c>
      <c r="L59" s="2" t="str">
        <f t="shared" si="21"/>
        <v/>
      </c>
      <c r="M59" s="2" t="str">
        <f t="shared" si="22"/>
        <v/>
      </c>
      <c r="N59" s="2" t="str">
        <f t="shared" si="23"/>
        <v/>
      </c>
      <c r="O59" t="str">
        <f t="shared" si="24"/>
        <v/>
      </c>
      <c r="P59" t="str">
        <f t="shared" si="25"/>
        <v/>
      </c>
    </row>
    <row r="60" spans="2:16" x14ac:dyDescent="0.25">
      <c r="B60" s="73"/>
      <c r="C60" s="92"/>
      <c r="D60" s="154"/>
      <c r="E60" s="92"/>
      <c r="F60" s="92"/>
      <c r="G60" s="98" t="str">
        <f t="shared" si="17"/>
        <v/>
      </c>
      <c r="I60" s="2" t="str">
        <f t="shared" si="18"/>
        <v/>
      </c>
      <c r="J60" s="2" t="str">
        <f t="shared" si="19"/>
        <v/>
      </c>
      <c r="K60" s="2" t="str">
        <f t="shared" si="20"/>
        <v/>
      </c>
      <c r="L60" s="2" t="str">
        <f t="shared" si="21"/>
        <v/>
      </c>
      <c r="M60" s="2" t="str">
        <f t="shared" si="22"/>
        <v/>
      </c>
      <c r="N60" s="2" t="str">
        <f t="shared" si="23"/>
        <v/>
      </c>
      <c r="O60" t="str">
        <f t="shared" si="24"/>
        <v/>
      </c>
      <c r="P60" t="str">
        <f t="shared" si="25"/>
        <v/>
      </c>
    </row>
    <row r="61" spans="2:16" x14ac:dyDescent="0.25">
      <c r="B61" s="73"/>
      <c r="C61" s="92"/>
      <c r="D61" s="154"/>
      <c r="E61" s="92"/>
      <c r="F61" s="92"/>
      <c r="G61" s="98" t="str">
        <f t="shared" si="17"/>
        <v/>
      </c>
      <c r="I61" s="2" t="str">
        <f t="shared" si="18"/>
        <v/>
      </c>
      <c r="J61" s="2" t="str">
        <f t="shared" si="19"/>
        <v/>
      </c>
      <c r="K61" s="2" t="str">
        <f t="shared" si="20"/>
        <v/>
      </c>
      <c r="L61" s="2" t="str">
        <f t="shared" si="21"/>
        <v/>
      </c>
      <c r="M61" s="2" t="str">
        <f t="shared" si="22"/>
        <v/>
      </c>
      <c r="N61" s="2" t="str">
        <f t="shared" si="23"/>
        <v/>
      </c>
      <c r="O61" t="str">
        <f t="shared" si="24"/>
        <v/>
      </c>
      <c r="P61" t="str">
        <f t="shared" si="25"/>
        <v/>
      </c>
    </row>
    <row r="62" spans="2:16" x14ac:dyDescent="0.25">
      <c r="B62" s="73"/>
      <c r="C62" s="92"/>
      <c r="D62" s="154"/>
      <c r="E62" s="92"/>
      <c r="F62" s="92"/>
      <c r="G62" s="98" t="str">
        <f t="shared" si="17"/>
        <v/>
      </c>
      <c r="I62" s="2" t="str">
        <f t="shared" si="18"/>
        <v/>
      </c>
      <c r="J62" s="2" t="str">
        <f t="shared" si="19"/>
        <v/>
      </c>
      <c r="K62" s="2" t="str">
        <f t="shared" si="20"/>
        <v/>
      </c>
      <c r="L62" s="2" t="str">
        <f t="shared" si="21"/>
        <v/>
      </c>
      <c r="M62" s="2" t="str">
        <f t="shared" si="22"/>
        <v/>
      </c>
      <c r="N62" s="2" t="str">
        <f t="shared" si="23"/>
        <v/>
      </c>
      <c r="O62" t="str">
        <f t="shared" si="24"/>
        <v/>
      </c>
      <c r="P62" t="str">
        <f t="shared" si="25"/>
        <v/>
      </c>
    </row>
    <row r="63" spans="2:16" x14ac:dyDescent="0.25">
      <c r="B63" s="73"/>
      <c r="C63" s="92"/>
      <c r="D63" s="154"/>
      <c r="E63" s="92"/>
      <c r="F63" s="92"/>
      <c r="G63" s="98" t="str">
        <f t="shared" si="17"/>
        <v/>
      </c>
      <c r="I63" s="2" t="str">
        <f t="shared" si="18"/>
        <v/>
      </c>
      <c r="J63" s="2" t="str">
        <f t="shared" si="19"/>
        <v/>
      </c>
      <c r="K63" s="2" t="str">
        <f t="shared" si="20"/>
        <v/>
      </c>
      <c r="L63" s="2" t="str">
        <f t="shared" si="21"/>
        <v/>
      </c>
      <c r="M63" s="2" t="str">
        <f t="shared" si="22"/>
        <v/>
      </c>
      <c r="N63" s="2" t="str">
        <f t="shared" si="23"/>
        <v/>
      </c>
      <c r="O63" t="str">
        <f t="shared" si="24"/>
        <v/>
      </c>
      <c r="P63" t="str">
        <f t="shared" si="25"/>
        <v/>
      </c>
    </row>
    <row r="64" spans="2:16" x14ac:dyDescent="0.25">
      <c r="B64" s="73"/>
      <c r="C64" s="92"/>
      <c r="D64" s="154"/>
      <c r="E64" s="92"/>
      <c r="F64" s="92"/>
      <c r="G64" s="98" t="str">
        <f t="shared" si="17"/>
        <v/>
      </c>
      <c r="I64" s="2" t="str">
        <f t="shared" si="18"/>
        <v/>
      </c>
      <c r="J64" s="2" t="str">
        <f t="shared" si="19"/>
        <v/>
      </c>
      <c r="K64" s="2" t="str">
        <f t="shared" si="20"/>
        <v/>
      </c>
      <c r="L64" s="2" t="str">
        <f t="shared" si="21"/>
        <v/>
      </c>
      <c r="M64" s="2" t="str">
        <f t="shared" si="22"/>
        <v/>
      </c>
      <c r="N64" s="2" t="str">
        <f t="shared" si="23"/>
        <v/>
      </c>
      <c r="O64" t="str">
        <f t="shared" si="24"/>
        <v/>
      </c>
      <c r="P64" t="str">
        <f t="shared" si="25"/>
        <v/>
      </c>
    </row>
    <row r="65" spans="2:16" x14ac:dyDescent="0.25">
      <c r="B65" s="73"/>
      <c r="C65" s="92"/>
      <c r="D65" s="154"/>
      <c r="E65" s="92"/>
      <c r="F65" s="92"/>
      <c r="G65" s="98" t="str">
        <f t="shared" si="17"/>
        <v/>
      </c>
      <c r="I65" s="2" t="str">
        <f t="shared" si="18"/>
        <v/>
      </c>
      <c r="J65" s="2" t="str">
        <f t="shared" si="19"/>
        <v/>
      </c>
      <c r="K65" s="2" t="str">
        <f t="shared" si="20"/>
        <v/>
      </c>
      <c r="L65" s="2" t="str">
        <f t="shared" si="21"/>
        <v/>
      </c>
      <c r="M65" s="2" t="str">
        <f t="shared" si="22"/>
        <v/>
      </c>
      <c r="N65" s="2" t="str">
        <f t="shared" si="23"/>
        <v/>
      </c>
      <c r="O65" t="str">
        <f t="shared" si="24"/>
        <v/>
      </c>
      <c r="P65" t="str">
        <f t="shared" si="25"/>
        <v/>
      </c>
    </row>
    <row r="66" spans="2:16" x14ac:dyDescent="0.25">
      <c r="B66" s="73"/>
      <c r="C66" s="92"/>
      <c r="D66" s="154"/>
      <c r="E66" s="92"/>
      <c r="F66" s="92"/>
      <c r="G66" s="98" t="str">
        <f t="shared" si="17"/>
        <v/>
      </c>
      <c r="I66" s="2" t="str">
        <f t="shared" si="18"/>
        <v/>
      </c>
      <c r="J66" s="2" t="str">
        <f t="shared" si="19"/>
        <v/>
      </c>
      <c r="K66" s="2" t="str">
        <f t="shared" si="20"/>
        <v/>
      </c>
      <c r="L66" s="2" t="str">
        <f t="shared" si="21"/>
        <v/>
      </c>
      <c r="M66" s="2" t="str">
        <f t="shared" si="22"/>
        <v/>
      </c>
      <c r="N66" s="2" t="str">
        <f t="shared" si="23"/>
        <v/>
      </c>
      <c r="O66" t="str">
        <f t="shared" si="24"/>
        <v/>
      </c>
      <c r="P66" t="str">
        <f t="shared" si="25"/>
        <v/>
      </c>
    </row>
    <row r="67" spans="2:16" x14ac:dyDescent="0.25">
      <c r="B67" s="73"/>
      <c r="C67" s="92"/>
      <c r="D67" s="154"/>
      <c r="E67" s="92"/>
      <c r="F67" s="92"/>
      <c r="G67" s="98" t="str">
        <f t="shared" si="17"/>
        <v/>
      </c>
      <c r="I67" s="2" t="str">
        <f t="shared" si="18"/>
        <v/>
      </c>
      <c r="J67" s="2" t="str">
        <f t="shared" si="19"/>
        <v/>
      </c>
      <c r="K67" s="2" t="str">
        <f t="shared" si="20"/>
        <v/>
      </c>
      <c r="L67" s="2" t="str">
        <f t="shared" si="21"/>
        <v/>
      </c>
      <c r="M67" s="2" t="str">
        <f t="shared" si="22"/>
        <v/>
      </c>
      <c r="N67" s="2" t="str">
        <f t="shared" si="23"/>
        <v/>
      </c>
      <c r="O67" t="str">
        <f t="shared" si="24"/>
        <v/>
      </c>
      <c r="P67" t="str">
        <f t="shared" si="25"/>
        <v/>
      </c>
    </row>
    <row r="68" spans="2:16" x14ac:dyDescent="0.25">
      <c r="B68" s="73"/>
      <c r="C68" s="92"/>
      <c r="D68" s="92"/>
      <c r="E68" s="92"/>
      <c r="F68" s="92"/>
      <c r="G68" s="98" t="str">
        <f t="shared" si="17"/>
        <v/>
      </c>
      <c r="I68" s="2" t="str">
        <f t="shared" si="18"/>
        <v/>
      </c>
      <c r="J68" s="2" t="str">
        <f t="shared" si="19"/>
        <v/>
      </c>
      <c r="K68" s="2" t="str">
        <f t="shared" si="20"/>
        <v/>
      </c>
      <c r="L68" s="2" t="str">
        <f t="shared" si="21"/>
        <v/>
      </c>
      <c r="M68" s="2" t="str">
        <f t="shared" si="22"/>
        <v/>
      </c>
      <c r="N68" s="2" t="str">
        <f t="shared" si="23"/>
        <v/>
      </c>
      <c r="O68" t="str">
        <f t="shared" si="24"/>
        <v/>
      </c>
      <c r="P68" t="str">
        <f t="shared" si="25"/>
        <v/>
      </c>
    </row>
    <row r="69" spans="2:16" x14ac:dyDescent="0.25">
      <c r="B69" s="73"/>
      <c r="C69" s="92"/>
      <c r="D69" s="92"/>
      <c r="E69" s="92"/>
      <c r="F69" s="92"/>
      <c r="G69" s="98" t="str">
        <f t="shared" si="17"/>
        <v/>
      </c>
      <c r="I69" s="2" t="str">
        <f t="shared" si="18"/>
        <v/>
      </c>
      <c r="J69" s="2" t="str">
        <f t="shared" si="19"/>
        <v/>
      </c>
      <c r="K69" s="2" t="str">
        <f t="shared" si="20"/>
        <v/>
      </c>
      <c r="L69" s="2" t="str">
        <f t="shared" si="21"/>
        <v/>
      </c>
      <c r="M69" s="2" t="str">
        <f t="shared" si="22"/>
        <v/>
      </c>
      <c r="N69" s="2" t="str">
        <f t="shared" si="23"/>
        <v/>
      </c>
      <c r="O69" t="str">
        <f t="shared" si="24"/>
        <v/>
      </c>
      <c r="P69" t="str">
        <f t="shared" si="25"/>
        <v/>
      </c>
    </row>
    <row r="70" spans="2:16" x14ac:dyDescent="0.25">
      <c r="B70" s="73"/>
      <c r="C70" s="92"/>
      <c r="D70" s="92"/>
      <c r="E70" s="92"/>
      <c r="F70" s="92"/>
      <c r="G70" s="98" t="str">
        <f t="shared" si="17"/>
        <v/>
      </c>
      <c r="I70" s="2" t="str">
        <f t="shared" si="18"/>
        <v/>
      </c>
      <c r="J70" s="2" t="str">
        <f t="shared" si="19"/>
        <v/>
      </c>
      <c r="K70" s="2" t="str">
        <f t="shared" si="20"/>
        <v/>
      </c>
      <c r="L70" s="2" t="str">
        <f t="shared" si="21"/>
        <v/>
      </c>
      <c r="M70" s="2" t="str">
        <f t="shared" si="22"/>
        <v/>
      </c>
      <c r="N70" s="2" t="str">
        <f t="shared" si="23"/>
        <v/>
      </c>
      <c r="O70" t="str">
        <f t="shared" si="24"/>
        <v/>
      </c>
      <c r="P70" t="str">
        <f t="shared" si="25"/>
        <v/>
      </c>
    </row>
    <row r="71" spans="2:16" x14ac:dyDescent="0.25">
      <c r="B71" s="73"/>
      <c r="C71" s="92"/>
      <c r="D71" s="92"/>
      <c r="E71" s="92"/>
      <c r="F71" s="92"/>
      <c r="G71" s="98" t="str">
        <f t="shared" si="17"/>
        <v/>
      </c>
      <c r="I71" s="2" t="str">
        <f t="shared" si="18"/>
        <v/>
      </c>
      <c r="J71" s="2" t="str">
        <f t="shared" si="19"/>
        <v/>
      </c>
      <c r="K71" s="2" t="str">
        <f t="shared" si="20"/>
        <v/>
      </c>
      <c r="L71" s="2" t="str">
        <f t="shared" si="21"/>
        <v/>
      </c>
      <c r="M71" s="2" t="str">
        <f t="shared" si="22"/>
        <v/>
      </c>
      <c r="N71" s="2" t="str">
        <f t="shared" si="23"/>
        <v/>
      </c>
      <c r="O71" t="str">
        <f t="shared" si="24"/>
        <v/>
      </c>
      <c r="P71" t="str">
        <f t="shared" si="25"/>
        <v/>
      </c>
    </row>
    <row r="72" spans="2:16" x14ac:dyDescent="0.25">
      <c r="B72" s="73"/>
      <c r="C72" s="92"/>
      <c r="D72" s="92"/>
      <c r="E72" s="92"/>
      <c r="F72" s="92"/>
      <c r="G72" s="98" t="str">
        <f t="shared" si="17"/>
        <v/>
      </c>
      <c r="I72" s="2" t="str">
        <f t="shared" si="18"/>
        <v/>
      </c>
      <c r="J72" s="2" t="str">
        <f t="shared" si="19"/>
        <v/>
      </c>
      <c r="K72" s="2" t="str">
        <f t="shared" si="20"/>
        <v/>
      </c>
      <c r="L72" s="2" t="str">
        <f t="shared" si="21"/>
        <v/>
      </c>
      <c r="M72" s="2" t="str">
        <f t="shared" si="22"/>
        <v/>
      </c>
      <c r="N72" s="2" t="str">
        <f t="shared" si="23"/>
        <v/>
      </c>
      <c r="O72" t="str">
        <f t="shared" si="24"/>
        <v/>
      </c>
      <c r="P72" t="str">
        <f t="shared" si="25"/>
        <v/>
      </c>
    </row>
    <row r="73" spans="2:16" x14ac:dyDescent="0.25">
      <c r="B73" s="73"/>
      <c r="C73" s="92"/>
      <c r="D73" s="92"/>
      <c r="E73" s="92"/>
      <c r="F73" s="92"/>
      <c r="G73" s="98" t="str">
        <f t="shared" si="17"/>
        <v/>
      </c>
      <c r="I73" s="2" t="str">
        <f t="shared" si="18"/>
        <v/>
      </c>
      <c r="J73" s="2" t="str">
        <f t="shared" si="19"/>
        <v/>
      </c>
      <c r="K73" s="2" t="str">
        <f t="shared" si="20"/>
        <v/>
      </c>
      <c r="L73" s="2" t="str">
        <f t="shared" si="21"/>
        <v/>
      </c>
      <c r="M73" s="2" t="str">
        <f t="shared" si="22"/>
        <v/>
      </c>
      <c r="N73" s="2" t="str">
        <f t="shared" si="23"/>
        <v/>
      </c>
      <c r="O73" t="str">
        <f t="shared" si="24"/>
        <v/>
      </c>
      <c r="P73" t="str">
        <f t="shared" si="25"/>
        <v/>
      </c>
    </row>
    <row r="74" spans="2:16" x14ac:dyDescent="0.25">
      <c r="B74" s="73"/>
      <c r="C74" s="92"/>
      <c r="D74" s="92"/>
      <c r="E74" s="92"/>
      <c r="F74" s="92"/>
      <c r="G74" s="98" t="str">
        <f t="shared" si="17"/>
        <v/>
      </c>
      <c r="I74" s="2" t="str">
        <f t="shared" si="18"/>
        <v/>
      </c>
      <c r="J74" s="2" t="str">
        <f t="shared" si="19"/>
        <v/>
      </c>
      <c r="K74" s="2" t="str">
        <f t="shared" si="20"/>
        <v/>
      </c>
      <c r="L74" s="2" t="str">
        <f t="shared" si="21"/>
        <v/>
      </c>
      <c r="M74" s="2" t="str">
        <f t="shared" si="22"/>
        <v/>
      </c>
      <c r="N74" s="2" t="str">
        <f t="shared" si="23"/>
        <v/>
      </c>
      <c r="O74" t="str">
        <f t="shared" si="24"/>
        <v/>
      </c>
      <c r="P74" t="str">
        <f t="shared" si="25"/>
        <v/>
      </c>
    </row>
    <row r="75" spans="2:16" x14ac:dyDescent="0.25">
      <c r="B75" s="73"/>
      <c r="C75" s="92"/>
      <c r="D75" s="92"/>
      <c r="E75" s="92"/>
      <c r="F75" s="92"/>
      <c r="G75" s="98" t="str">
        <f t="shared" si="17"/>
        <v/>
      </c>
      <c r="I75" s="2" t="str">
        <f t="shared" si="18"/>
        <v/>
      </c>
      <c r="J75" s="2" t="str">
        <f t="shared" si="19"/>
        <v/>
      </c>
      <c r="K75" s="2" t="str">
        <f t="shared" si="20"/>
        <v/>
      </c>
      <c r="L75" s="2" t="str">
        <f t="shared" si="21"/>
        <v/>
      </c>
      <c r="M75" s="2" t="str">
        <f t="shared" si="22"/>
        <v/>
      </c>
      <c r="N75" s="2" t="str">
        <f t="shared" si="23"/>
        <v/>
      </c>
      <c r="O75" t="str">
        <f t="shared" si="24"/>
        <v/>
      </c>
      <c r="P75" t="str">
        <f t="shared" si="25"/>
        <v/>
      </c>
    </row>
    <row r="76" spans="2:16" x14ac:dyDescent="0.25">
      <c r="B76" s="73"/>
      <c r="C76" s="92"/>
      <c r="D76" s="92"/>
      <c r="E76" s="92"/>
      <c r="F76" s="92"/>
      <c r="G76" s="98" t="str">
        <f t="shared" si="17"/>
        <v/>
      </c>
      <c r="I76" s="2" t="str">
        <f t="shared" si="18"/>
        <v/>
      </c>
      <c r="J76" s="2" t="str">
        <f t="shared" si="19"/>
        <v/>
      </c>
      <c r="K76" s="2" t="str">
        <f t="shared" si="20"/>
        <v/>
      </c>
      <c r="L76" s="2" t="str">
        <f t="shared" si="21"/>
        <v/>
      </c>
      <c r="M76" s="2" t="str">
        <f t="shared" si="22"/>
        <v/>
      </c>
      <c r="N76" s="2" t="str">
        <f t="shared" si="23"/>
        <v/>
      </c>
      <c r="O76" t="str">
        <f t="shared" si="24"/>
        <v/>
      </c>
      <c r="P76" t="str">
        <f t="shared" si="25"/>
        <v/>
      </c>
    </row>
    <row r="77" spans="2:16" x14ac:dyDescent="0.25">
      <c r="B77" s="73"/>
      <c r="C77" s="92"/>
      <c r="D77" s="92"/>
      <c r="E77" s="92"/>
      <c r="F77" s="92"/>
      <c r="G77" s="98" t="str">
        <f t="shared" si="17"/>
        <v/>
      </c>
      <c r="I77" s="2" t="str">
        <f t="shared" si="18"/>
        <v/>
      </c>
      <c r="J77" s="2" t="str">
        <f t="shared" si="19"/>
        <v/>
      </c>
      <c r="K77" s="2" t="str">
        <f t="shared" si="20"/>
        <v/>
      </c>
      <c r="L77" s="2" t="str">
        <f t="shared" si="21"/>
        <v/>
      </c>
      <c r="M77" s="2" t="str">
        <f t="shared" si="22"/>
        <v/>
      </c>
      <c r="N77" s="2" t="str">
        <f t="shared" si="23"/>
        <v/>
      </c>
      <c r="O77" t="str">
        <f t="shared" si="24"/>
        <v/>
      </c>
      <c r="P77" t="str">
        <f t="shared" si="25"/>
        <v/>
      </c>
    </row>
    <row r="78" spans="2:16" x14ac:dyDescent="0.25">
      <c r="B78" s="73"/>
      <c r="C78" s="92"/>
      <c r="D78" s="92"/>
      <c r="E78" s="92"/>
      <c r="F78" s="92"/>
      <c r="G78" s="98" t="str">
        <f t="shared" si="17"/>
        <v/>
      </c>
      <c r="I78" s="2" t="str">
        <f t="shared" si="18"/>
        <v/>
      </c>
      <c r="J78" s="2" t="str">
        <f t="shared" si="19"/>
        <v/>
      </c>
      <c r="K78" s="2" t="str">
        <f t="shared" si="20"/>
        <v/>
      </c>
      <c r="L78" s="2" t="str">
        <f t="shared" si="21"/>
        <v/>
      </c>
      <c r="M78" s="2" t="str">
        <f t="shared" si="22"/>
        <v/>
      </c>
      <c r="N78" s="2" t="str">
        <f t="shared" si="23"/>
        <v/>
      </c>
      <c r="O78" t="str">
        <f t="shared" si="24"/>
        <v/>
      </c>
      <c r="P78" t="str">
        <f t="shared" si="25"/>
        <v/>
      </c>
    </row>
    <row r="79" spans="2:16" x14ac:dyDescent="0.25">
      <c r="B79" s="73"/>
      <c r="C79" s="92"/>
      <c r="D79" s="92"/>
      <c r="E79" s="92"/>
      <c r="F79" s="92"/>
      <c r="G79" s="98" t="str">
        <f t="shared" ref="G79:G110" si="26">IF(F79="","",F79-E79)</f>
        <v/>
      </c>
      <c r="I79" s="2" t="str">
        <f t="shared" ref="I79:I110" si="27">IF($E79="","",IF($E79&gt;=$L$2,$D79&amp;", ",""))</f>
        <v/>
      </c>
      <c r="J79" s="2" t="str">
        <f t="shared" ref="J79:J110" si="28">IF(E79&gt;=$L$2,"",IF(E79&gt;=$L$3,($D79&amp;", "),""))</f>
        <v/>
      </c>
      <c r="K79" s="2" t="str">
        <f t="shared" ref="K79:K110" si="29">IF(E79&gt;=$L$3,"",IF(E79&gt;=$L$4,($D79&amp;", "),""))</f>
        <v/>
      </c>
      <c r="L79" s="2" t="str">
        <f t="shared" ref="L79:L110" si="30">IF($E79="","",IF($E79&lt;$L$4,$D79&amp;", ",""))</f>
        <v/>
      </c>
      <c r="M79" s="2" t="str">
        <f t="shared" ref="M79:M110" si="31">IF($F79="","",IF($F79&gt;=$L$2,$D79&amp;", ",""))</f>
        <v/>
      </c>
      <c r="N79" s="2" t="str">
        <f t="shared" ref="N79:N110" si="32">IF(F79&gt;=$L$2,"",IF(F79&gt;=$L$3,($D79&amp;", "),""))</f>
        <v/>
      </c>
      <c r="O79" t="str">
        <f t="shared" ref="O79:O110" si="33">IF(F79&gt;=$L$3,"",IF(F79&gt;=$L$4,($D79&amp;", "),""))</f>
        <v/>
      </c>
      <c r="P79" t="str">
        <f t="shared" ref="P79:P110" si="34">IF($F79="","",IF($F79&lt;$L$4,$D79&amp;", ",""))</f>
        <v/>
      </c>
    </row>
    <row r="80" spans="2:16" x14ac:dyDescent="0.25">
      <c r="B80" s="73"/>
      <c r="C80" s="92"/>
      <c r="D80" s="92"/>
      <c r="E80" s="92"/>
      <c r="F80" s="92"/>
      <c r="G80" s="98" t="str">
        <f t="shared" si="26"/>
        <v/>
      </c>
      <c r="I80" s="2" t="str">
        <f t="shared" si="27"/>
        <v/>
      </c>
      <c r="J80" s="2" t="str">
        <f t="shared" si="28"/>
        <v/>
      </c>
      <c r="K80" s="2" t="str">
        <f t="shared" si="29"/>
        <v/>
      </c>
      <c r="L80" s="2" t="str">
        <f t="shared" si="30"/>
        <v/>
      </c>
      <c r="M80" s="2" t="str">
        <f t="shared" si="31"/>
        <v/>
      </c>
      <c r="N80" s="2" t="str">
        <f t="shared" si="32"/>
        <v/>
      </c>
      <c r="O80" t="str">
        <f t="shared" si="33"/>
        <v/>
      </c>
      <c r="P80" t="str">
        <f t="shared" si="34"/>
        <v/>
      </c>
    </row>
    <row r="81" spans="2:16" x14ac:dyDescent="0.25">
      <c r="B81" s="73"/>
      <c r="C81" s="92"/>
      <c r="D81" s="92"/>
      <c r="E81" s="92"/>
      <c r="F81" s="92"/>
      <c r="G81" s="98" t="str">
        <f t="shared" si="26"/>
        <v/>
      </c>
      <c r="I81" s="2" t="str">
        <f t="shared" si="27"/>
        <v/>
      </c>
      <c r="J81" s="2" t="str">
        <f t="shared" si="28"/>
        <v/>
      </c>
      <c r="K81" s="2" t="str">
        <f t="shared" si="29"/>
        <v/>
      </c>
      <c r="L81" s="2" t="str">
        <f t="shared" si="30"/>
        <v/>
      </c>
      <c r="M81" s="2" t="str">
        <f t="shared" si="31"/>
        <v/>
      </c>
      <c r="N81" s="2" t="str">
        <f t="shared" si="32"/>
        <v/>
      </c>
      <c r="O81" t="str">
        <f t="shared" si="33"/>
        <v/>
      </c>
      <c r="P81" t="str">
        <f t="shared" si="34"/>
        <v/>
      </c>
    </row>
    <row r="82" spans="2:16" x14ac:dyDescent="0.25">
      <c r="B82" s="73"/>
      <c r="C82" s="92"/>
      <c r="D82" s="92"/>
      <c r="E82" s="92"/>
      <c r="F82" s="92"/>
      <c r="G82" s="98" t="str">
        <f t="shared" si="26"/>
        <v/>
      </c>
      <c r="I82" s="2" t="str">
        <f t="shared" si="27"/>
        <v/>
      </c>
      <c r="J82" s="2" t="str">
        <f t="shared" si="28"/>
        <v/>
      </c>
      <c r="K82" s="2" t="str">
        <f t="shared" si="29"/>
        <v/>
      </c>
      <c r="L82" s="2" t="str">
        <f t="shared" si="30"/>
        <v/>
      </c>
      <c r="M82" s="2" t="str">
        <f t="shared" si="31"/>
        <v/>
      </c>
      <c r="N82" s="2" t="str">
        <f t="shared" si="32"/>
        <v/>
      </c>
      <c r="O82" t="str">
        <f t="shared" si="33"/>
        <v/>
      </c>
      <c r="P82" t="str">
        <f t="shared" si="34"/>
        <v/>
      </c>
    </row>
    <row r="83" spans="2:16" x14ac:dyDescent="0.25">
      <c r="B83" s="73"/>
      <c r="C83" s="92"/>
      <c r="D83" s="92"/>
      <c r="E83" s="92"/>
      <c r="F83" s="92"/>
      <c r="G83" s="98" t="str">
        <f t="shared" si="26"/>
        <v/>
      </c>
      <c r="I83" s="2" t="str">
        <f t="shared" si="27"/>
        <v/>
      </c>
      <c r="J83" s="2" t="str">
        <f t="shared" si="28"/>
        <v/>
      </c>
      <c r="K83" s="2" t="str">
        <f t="shared" si="29"/>
        <v/>
      </c>
      <c r="L83" s="2" t="str">
        <f t="shared" si="30"/>
        <v/>
      </c>
      <c r="M83" s="2" t="str">
        <f t="shared" si="31"/>
        <v/>
      </c>
      <c r="N83" s="2" t="str">
        <f t="shared" si="32"/>
        <v/>
      </c>
      <c r="O83" t="str">
        <f t="shared" si="33"/>
        <v/>
      </c>
      <c r="P83" t="str">
        <f t="shared" si="34"/>
        <v/>
      </c>
    </row>
    <row r="84" spans="2:16" x14ac:dyDescent="0.25">
      <c r="B84" s="73"/>
      <c r="C84" s="92"/>
      <c r="D84" s="92"/>
      <c r="E84" s="92"/>
      <c r="F84" s="92"/>
      <c r="G84" s="98" t="str">
        <f t="shared" si="26"/>
        <v/>
      </c>
      <c r="I84" s="2" t="str">
        <f t="shared" si="27"/>
        <v/>
      </c>
      <c r="J84" s="2" t="str">
        <f t="shared" si="28"/>
        <v/>
      </c>
      <c r="K84" s="2" t="str">
        <f t="shared" si="29"/>
        <v/>
      </c>
      <c r="L84" s="2" t="str">
        <f t="shared" si="30"/>
        <v/>
      </c>
      <c r="M84" s="2" t="str">
        <f t="shared" si="31"/>
        <v/>
      </c>
      <c r="N84" s="2" t="str">
        <f t="shared" si="32"/>
        <v/>
      </c>
      <c r="O84" t="str">
        <f t="shared" si="33"/>
        <v/>
      </c>
      <c r="P84" t="str">
        <f t="shared" si="34"/>
        <v/>
      </c>
    </row>
    <row r="85" spans="2:16" x14ac:dyDescent="0.25">
      <c r="B85" s="73"/>
      <c r="C85" s="92"/>
      <c r="D85" s="92"/>
      <c r="E85" s="92"/>
      <c r="F85" s="92"/>
      <c r="G85" s="98" t="str">
        <f t="shared" si="26"/>
        <v/>
      </c>
      <c r="I85" s="2" t="str">
        <f t="shared" si="27"/>
        <v/>
      </c>
      <c r="J85" s="2" t="str">
        <f t="shared" si="28"/>
        <v/>
      </c>
      <c r="K85" s="2" t="str">
        <f t="shared" si="29"/>
        <v/>
      </c>
      <c r="L85" s="2" t="str">
        <f t="shared" si="30"/>
        <v/>
      </c>
      <c r="M85" s="2" t="str">
        <f t="shared" si="31"/>
        <v/>
      </c>
      <c r="N85" s="2" t="str">
        <f t="shared" si="32"/>
        <v/>
      </c>
      <c r="O85" t="str">
        <f t="shared" si="33"/>
        <v/>
      </c>
      <c r="P85" t="str">
        <f t="shared" si="34"/>
        <v/>
      </c>
    </row>
    <row r="86" spans="2:16" x14ac:dyDescent="0.25">
      <c r="B86" s="73"/>
      <c r="C86" s="92"/>
      <c r="D86" s="92"/>
      <c r="E86" s="92"/>
      <c r="F86" s="92"/>
      <c r="G86" s="98" t="str">
        <f t="shared" si="26"/>
        <v/>
      </c>
      <c r="I86" s="2" t="str">
        <f t="shared" si="27"/>
        <v/>
      </c>
      <c r="J86" s="2" t="str">
        <f t="shared" si="28"/>
        <v/>
      </c>
      <c r="K86" s="2" t="str">
        <f t="shared" si="29"/>
        <v/>
      </c>
      <c r="L86" s="2" t="str">
        <f t="shared" si="30"/>
        <v/>
      </c>
      <c r="M86" s="2" t="str">
        <f t="shared" si="31"/>
        <v/>
      </c>
      <c r="N86" s="2" t="str">
        <f t="shared" si="32"/>
        <v/>
      </c>
      <c r="O86" t="str">
        <f t="shared" si="33"/>
        <v/>
      </c>
      <c r="P86" t="str">
        <f t="shared" si="34"/>
        <v/>
      </c>
    </row>
    <row r="87" spans="2:16" x14ac:dyDescent="0.25">
      <c r="B87" s="73"/>
      <c r="C87" s="92"/>
      <c r="D87" s="92"/>
      <c r="E87" s="92"/>
      <c r="F87" s="92"/>
      <c r="G87" s="98" t="str">
        <f t="shared" si="26"/>
        <v/>
      </c>
      <c r="I87" s="2" t="str">
        <f t="shared" si="27"/>
        <v/>
      </c>
      <c r="J87" s="2" t="str">
        <f t="shared" si="28"/>
        <v/>
      </c>
      <c r="K87" s="2" t="str">
        <f t="shared" si="29"/>
        <v/>
      </c>
      <c r="L87" s="2" t="str">
        <f t="shared" si="30"/>
        <v/>
      </c>
      <c r="M87" s="2" t="str">
        <f t="shared" si="31"/>
        <v/>
      </c>
      <c r="N87" s="2" t="str">
        <f t="shared" si="32"/>
        <v/>
      </c>
      <c r="O87" t="str">
        <f t="shared" si="33"/>
        <v/>
      </c>
      <c r="P87" t="str">
        <f t="shared" si="34"/>
        <v/>
      </c>
    </row>
    <row r="88" spans="2:16" x14ac:dyDescent="0.25">
      <c r="B88" s="73"/>
      <c r="C88" s="92"/>
      <c r="D88" s="92"/>
      <c r="E88" s="92"/>
      <c r="F88" s="92"/>
      <c r="G88" s="98" t="str">
        <f t="shared" si="26"/>
        <v/>
      </c>
      <c r="I88" s="2" t="str">
        <f t="shared" si="27"/>
        <v/>
      </c>
      <c r="J88" s="2" t="str">
        <f t="shared" si="28"/>
        <v/>
      </c>
      <c r="K88" s="2" t="str">
        <f t="shared" si="29"/>
        <v/>
      </c>
      <c r="L88" s="2" t="str">
        <f t="shared" si="30"/>
        <v/>
      </c>
      <c r="M88" s="2" t="str">
        <f t="shared" si="31"/>
        <v/>
      </c>
      <c r="N88" s="2" t="str">
        <f t="shared" si="32"/>
        <v/>
      </c>
      <c r="O88" t="str">
        <f t="shared" si="33"/>
        <v/>
      </c>
      <c r="P88" t="str">
        <f t="shared" si="34"/>
        <v/>
      </c>
    </row>
    <row r="89" spans="2:16" x14ac:dyDescent="0.25">
      <c r="B89" s="73"/>
      <c r="C89" s="92"/>
      <c r="D89" s="92"/>
      <c r="E89" s="92"/>
      <c r="F89" s="92"/>
      <c r="G89" s="98" t="str">
        <f t="shared" si="26"/>
        <v/>
      </c>
      <c r="I89" s="2" t="str">
        <f t="shared" si="27"/>
        <v/>
      </c>
      <c r="J89" s="2" t="str">
        <f t="shared" si="28"/>
        <v/>
      </c>
      <c r="K89" s="2" t="str">
        <f t="shared" si="29"/>
        <v/>
      </c>
      <c r="L89" s="2" t="str">
        <f t="shared" si="30"/>
        <v/>
      </c>
      <c r="M89" s="2" t="str">
        <f t="shared" si="31"/>
        <v/>
      </c>
      <c r="N89" s="2" t="str">
        <f t="shared" si="32"/>
        <v/>
      </c>
      <c r="O89" t="str">
        <f t="shared" si="33"/>
        <v/>
      </c>
      <c r="P89" t="str">
        <f t="shared" si="34"/>
        <v/>
      </c>
    </row>
    <row r="90" spans="2:16" x14ac:dyDescent="0.25">
      <c r="B90" s="73"/>
      <c r="C90" s="92"/>
      <c r="D90" s="92"/>
      <c r="E90" s="92"/>
      <c r="F90" s="92"/>
      <c r="G90" s="98" t="str">
        <f t="shared" si="26"/>
        <v/>
      </c>
      <c r="I90" s="2" t="str">
        <f t="shared" si="27"/>
        <v/>
      </c>
      <c r="J90" s="2" t="str">
        <f t="shared" si="28"/>
        <v/>
      </c>
      <c r="K90" s="2" t="str">
        <f t="shared" si="29"/>
        <v/>
      </c>
      <c r="L90" s="2" t="str">
        <f t="shared" si="30"/>
        <v/>
      </c>
      <c r="M90" s="2" t="str">
        <f t="shared" si="31"/>
        <v/>
      </c>
      <c r="N90" s="2" t="str">
        <f t="shared" si="32"/>
        <v/>
      </c>
      <c r="O90" t="str">
        <f t="shared" si="33"/>
        <v/>
      </c>
      <c r="P90" t="str">
        <f t="shared" si="34"/>
        <v/>
      </c>
    </row>
    <row r="91" spans="2:16" x14ac:dyDescent="0.25">
      <c r="B91" s="73"/>
      <c r="C91" s="92"/>
      <c r="D91" s="92"/>
      <c r="E91" s="92"/>
      <c r="F91" s="92"/>
      <c r="G91" s="98" t="str">
        <f t="shared" si="26"/>
        <v/>
      </c>
      <c r="I91" s="2" t="str">
        <f t="shared" si="27"/>
        <v/>
      </c>
      <c r="J91" s="2" t="str">
        <f t="shared" si="28"/>
        <v/>
      </c>
      <c r="K91" s="2" t="str">
        <f t="shared" si="29"/>
        <v/>
      </c>
      <c r="L91" s="2" t="str">
        <f t="shared" si="30"/>
        <v/>
      </c>
      <c r="M91" s="2" t="str">
        <f t="shared" si="31"/>
        <v/>
      </c>
      <c r="N91" s="2" t="str">
        <f t="shared" si="32"/>
        <v/>
      </c>
      <c r="O91" t="str">
        <f t="shared" si="33"/>
        <v/>
      </c>
      <c r="P91" t="str">
        <f t="shared" si="34"/>
        <v/>
      </c>
    </row>
    <row r="92" spans="2:16" x14ac:dyDescent="0.25">
      <c r="B92" s="73"/>
      <c r="C92" s="92"/>
      <c r="D92" s="92"/>
      <c r="E92" s="92"/>
      <c r="F92" s="92"/>
      <c r="G92" s="98" t="str">
        <f t="shared" si="26"/>
        <v/>
      </c>
      <c r="I92" s="2" t="str">
        <f t="shared" si="27"/>
        <v/>
      </c>
      <c r="J92" s="2" t="str">
        <f t="shared" si="28"/>
        <v/>
      </c>
      <c r="K92" s="2" t="str">
        <f t="shared" si="29"/>
        <v/>
      </c>
      <c r="L92" s="2" t="str">
        <f t="shared" si="30"/>
        <v/>
      </c>
      <c r="M92" s="2" t="str">
        <f t="shared" si="31"/>
        <v/>
      </c>
      <c r="N92" s="2" t="str">
        <f t="shared" si="32"/>
        <v/>
      </c>
      <c r="O92" t="str">
        <f t="shared" si="33"/>
        <v/>
      </c>
      <c r="P92" t="str">
        <f t="shared" si="34"/>
        <v/>
      </c>
    </row>
    <row r="93" spans="2:16" x14ac:dyDescent="0.25">
      <c r="B93" s="73"/>
      <c r="C93" s="92"/>
      <c r="D93" s="92"/>
      <c r="E93" s="92"/>
      <c r="F93" s="92"/>
      <c r="G93" s="98" t="str">
        <f t="shared" si="26"/>
        <v/>
      </c>
      <c r="I93" s="2" t="str">
        <f t="shared" si="27"/>
        <v/>
      </c>
      <c r="J93" s="2" t="str">
        <f t="shared" si="28"/>
        <v/>
      </c>
      <c r="K93" s="2" t="str">
        <f t="shared" si="29"/>
        <v/>
      </c>
      <c r="L93" s="2" t="str">
        <f t="shared" si="30"/>
        <v/>
      </c>
      <c r="M93" s="2" t="str">
        <f t="shared" si="31"/>
        <v/>
      </c>
      <c r="N93" s="2" t="str">
        <f t="shared" si="32"/>
        <v/>
      </c>
      <c r="O93" t="str">
        <f t="shared" si="33"/>
        <v/>
      </c>
      <c r="P93" t="str">
        <f t="shared" si="34"/>
        <v/>
      </c>
    </row>
    <row r="94" spans="2:16" x14ac:dyDescent="0.25">
      <c r="B94" s="73"/>
      <c r="C94" s="92"/>
      <c r="D94" s="92"/>
      <c r="E94" s="92"/>
      <c r="F94" s="92"/>
      <c r="G94" s="98" t="str">
        <f t="shared" si="26"/>
        <v/>
      </c>
      <c r="I94" s="2" t="str">
        <f t="shared" si="27"/>
        <v/>
      </c>
      <c r="J94" s="2" t="str">
        <f t="shared" si="28"/>
        <v/>
      </c>
      <c r="K94" s="2" t="str">
        <f t="shared" si="29"/>
        <v/>
      </c>
      <c r="L94" s="2" t="str">
        <f t="shared" si="30"/>
        <v/>
      </c>
      <c r="M94" s="2" t="str">
        <f t="shared" si="31"/>
        <v/>
      </c>
      <c r="N94" s="2" t="str">
        <f t="shared" si="32"/>
        <v/>
      </c>
      <c r="O94" t="str">
        <f t="shared" si="33"/>
        <v/>
      </c>
      <c r="P94" t="str">
        <f t="shared" si="34"/>
        <v/>
      </c>
    </row>
    <row r="95" spans="2:16" x14ac:dyDescent="0.25">
      <c r="B95" s="73"/>
      <c r="C95" s="92"/>
      <c r="D95" s="92"/>
      <c r="E95" s="92"/>
      <c r="F95" s="92"/>
      <c r="G95" s="98" t="str">
        <f t="shared" si="26"/>
        <v/>
      </c>
      <c r="I95" s="2" t="str">
        <f t="shared" si="27"/>
        <v/>
      </c>
      <c r="J95" s="2" t="str">
        <f t="shared" si="28"/>
        <v/>
      </c>
      <c r="K95" s="2" t="str">
        <f t="shared" si="29"/>
        <v/>
      </c>
      <c r="L95" s="2" t="str">
        <f t="shared" si="30"/>
        <v/>
      </c>
      <c r="M95" s="2" t="str">
        <f t="shared" si="31"/>
        <v/>
      </c>
      <c r="N95" s="2" t="str">
        <f t="shared" si="32"/>
        <v/>
      </c>
      <c r="O95" t="str">
        <f t="shared" si="33"/>
        <v/>
      </c>
      <c r="P95" t="str">
        <f t="shared" si="34"/>
        <v/>
      </c>
    </row>
    <row r="96" spans="2:16" x14ac:dyDescent="0.25">
      <c r="B96" s="73"/>
      <c r="C96" s="92"/>
      <c r="D96" s="92"/>
      <c r="E96" s="92"/>
      <c r="F96" s="92"/>
      <c r="G96" s="98" t="str">
        <f t="shared" si="26"/>
        <v/>
      </c>
      <c r="I96" s="2" t="str">
        <f t="shared" si="27"/>
        <v/>
      </c>
      <c r="J96" s="2" t="str">
        <f t="shared" si="28"/>
        <v/>
      </c>
      <c r="K96" s="2" t="str">
        <f t="shared" si="29"/>
        <v/>
      </c>
      <c r="L96" s="2" t="str">
        <f t="shared" si="30"/>
        <v/>
      </c>
      <c r="M96" s="2" t="str">
        <f t="shared" si="31"/>
        <v/>
      </c>
      <c r="N96" s="2" t="str">
        <f t="shared" si="32"/>
        <v/>
      </c>
      <c r="O96" t="str">
        <f t="shared" si="33"/>
        <v/>
      </c>
      <c r="P96" t="str">
        <f t="shared" si="34"/>
        <v/>
      </c>
    </row>
    <row r="97" spans="2:16" x14ac:dyDescent="0.25">
      <c r="B97" s="73"/>
      <c r="C97" s="92"/>
      <c r="D97" s="92"/>
      <c r="E97" s="92"/>
      <c r="F97" s="92"/>
      <c r="G97" s="98" t="str">
        <f t="shared" si="26"/>
        <v/>
      </c>
      <c r="I97" s="2" t="str">
        <f t="shared" si="27"/>
        <v/>
      </c>
      <c r="J97" s="2" t="str">
        <f t="shared" si="28"/>
        <v/>
      </c>
      <c r="K97" s="2" t="str">
        <f t="shared" si="29"/>
        <v/>
      </c>
      <c r="L97" s="2" t="str">
        <f t="shared" si="30"/>
        <v/>
      </c>
      <c r="M97" s="2" t="str">
        <f t="shared" si="31"/>
        <v/>
      </c>
      <c r="N97" s="2" t="str">
        <f t="shared" si="32"/>
        <v/>
      </c>
      <c r="O97" t="str">
        <f t="shared" si="33"/>
        <v/>
      </c>
      <c r="P97" t="str">
        <f t="shared" si="34"/>
        <v/>
      </c>
    </row>
    <row r="98" spans="2:16" x14ac:dyDescent="0.25">
      <c r="B98" s="73"/>
      <c r="C98" s="92"/>
      <c r="D98" s="92"/>
      <c r="E98" s="92"/>
      <c r="F98" s="92"/>
      <c r="G98" s="98" t="str">
        <f t="shared" si="26"/>
        <v/>
      </c>
      <c r="I98" s="2" t="str">
        <f t="shared" si="27"/>
        <v/>
      </c>
      <c r="J98" s="2" t="str">
        <f t="shared" si="28"/>
        <v/>
      </c>
      <c r="K98" s="2" t="str">
        <f t="shared" si="29"/>
        <v/>
      </c>
      <c r="L98" s="2" t="str">
        <f t="shared" si="30"/>
        <v/>
      </c>
      <c r="M98" s="2" t="str">
        <f t="shared" si="31"/>
        <v/>
      </c>
      <c r="N98" s="2" t="str">
        <f t="shared" si="32"/>
        <v/>
      </c>
      <c r="O98" t="str">
        <f t="shared" si="33"/>
        <v/>
      </c>
      <c r="P98" t="str">
        <f t="shared" si="34"/>
        <v/>
      </c>
    </row>
    <row r="99" spans="2:16" x14ac:dyDescent="0.25">
      <c r="B99" s="73"/>
      <c r="C99" s="92"/>
      <c r="D99" s="92"/>
      <c r="E99" s="92"/>
      <c r="F99" s="92"/>
      <c r="G99" s="98" t="str">
        <f t="shared" si="26"/>
        <v/>
      </c>
      <c r="I99" s="2" t="str">
        <f t="shared" si="27"/>
        <v/>
      </c>
      <c r="J99" s="2" t="str">
        <f t="shared" si="28"/>
        <v/>
      </c>
      <c r="K99" s="2" t="str">
        <f t="shared" si="29"/>
        <v/>
      </c>
      <c r="L99" s="2" t="str">
        <f t="shared" si="30"/>
        <v/>
      </c>
      <c r="M99" s="2" t="str">
        <f t="shared" si="31"/>
        <v/>
      </c>
      <c r="N99" s="2" t="str">
        <f t="shared" si="32"/>
        <v/>
      </c>
      <c r="O99" t="str">
        <f t="shared" si="33"/>
        <v/>
      </c>
      <c r="P99" t="str">
        <f t="shared" si="34"/>
        <v/>
      </c>
    </row>
    <row r="100" spans="2:16" x14ac:dyDescent="0.25">
      <c r="B100" s="73"/>
      <c r="C100" s="92"/>
      <c r="D100" s="92"/>
      <c r="E100" s="92"/>
      <c r="F100" s="92"/>
      <c r="G100" s="98" t="str">
        <f t="shared" si="26"/>
        <v/>
      </c>
      <c r="I100" s="2" t="str">
        <f t="shared" si="27"/>
        <v/>
      </c>
      <c r="J100" s="2" t="str">
        <f t="shared" si="28"/>
        <v/>
      </c>
      <c r="K100" s="2" t="str">
        <f t="shared" si="29"/>
        <v/>
      </c>
      <c r="L100" s="2" t="str">
        <f t="shared" si="30"/>
        <v/>
      </c>
      <c r="M100" s="2" t="str">
        <f t="shared" si="31"/>
        <v/>
      </c>
      <c r="N100" s="2" t="str">
        <f t="shared" si="32"/>
        <v/>
      </c>
      <c r="O100" t="str">
        <f t="shared" si="33"/>
        <v/>
      </c>
      <c r="P100" t="str">
        <f t="shared" si="34"/>
        <v/>
      </c>
    </row>
    <row r="101" spans="2:16" x14ac:dyDescent="0.25">
      <c r="B101" s="73"/>
      <c r="C101" s="92"/>
      <c r="D101" s="92"/>
      <c r="E101" s="92"/>
      <c r="F101" s="92"/>
      <c r="G101" s="98" t="str">
        <f t="shared" si="26"/>
        <v/>
      </c>
      <c r="I101" s="2" t="str">
        <f t="shared" si="27"/>
        <v/>
      </c>
      <c r="J101" s="2" t="str">
        <f t="shared" si="28"/>
        <v/>
      </c>
      <c r="K101" s="2" t="str">
        <f t="shared" si="29"/>
        <v/>
      </c>
      <c r="L101" s="2" t="str">
        <f t="shared" si="30"/>
        <v/>
      </c>
      <c r="M101" s="2" t="str">
        <f t="shared" si="31"/>
        <v/>
      </c>
      <c r="N101" s="2" t="str">
        <f t="shared" si="32"/>
        <v/>
      </c>
      <c r="O101" t="str">
        <f t="shared" si="33"/>
        <v/>
      </c>
      <c r="P101" t="str">
        <f t="shared" si="34"/>
        <v/>
      </c>
    </row>
    <row r="102" spans="2:16" x14ac:dyDescent="0.25">
      <c r="B102" s="73"/>
      <c r="C102" s="92"/>
      <c r="D102" s="92"/>
      <c r="E102" s="92"/>
      <c r="F102" s="92"/>
      <c r="G102" s="98" t="str">
        <f t="shared" si="26"/>
        <v/>
      </c>
      <c r="I102" s="2" t="str">
        <f t="shared" si="27"/>
        <v/>
      </c>
      <c r="J102" s="2" t="str">
        <f t="shared" si="28"/>
        <v/>
      </c>
      <c r="K102" s="2" t="str">
        <f t="shared" si="29"/>
        <v/>
      </c>
      <c r="L102" s="2" t="str">
        <f t="shared" si="30"/>
        <v/>
      </c>
      <c r="M102" s="2" t="str">
        <f t="shared" si="31"/>
        <v/>
      </c>
      <c r="N102" s="2" t="str">
        <f t="shared" si="32"/>
        <v/>
      </c>
      <c r="O102" t="str">
        <f t="shared" si="33"/>
        <v/>
      </c>
      <c r="P102" t="str">
        <f t="shared" si="34"/>
        <v/>
      </c>
    </row>
    <row r="103" spans="2:16" x14ac:dyDescent="0.25">
      <c r="B103" s="73"/>
      <c r="C103" s="92"/>
      <c r="D103" s="92"/>
      <c r="E103" s="92"/>
      <c r="F103" s="92"/>
      <c r="G103" s="98" t="str">
        <f t="shared" si="26"/>
        <v/>
      </c>
      <c r="I103" s="2" t="str">
        <f t="shared" si="27"/>
        <v/>
      </c>
      <c r="J103" s="2" t="str">
        <f t="shared" si="28"/>
        <v/>
      </c>
      <c r="K103" s="2" t="str">
        <f t="shared" si="29"/>
        <v/>
      </c>
      <c r="L103" s="2" t="str">
        <f t="shared" si="30"/>
        <v/>
      </c>
      <c r="M103" s="2" t="str">
        <f t="shared" si="31"/>
        <v/>
      </c>
      <c r="N103" s="2" t="str">
        <f t="shared" si="32"/>
        <v/>
      </c>
      <c r="O103" t="str">
        <f t="shared" si="33"/>
        <v/>
      </c>
      <c r="P103" t="str">
        <f t="shared" si="34"/>
        <v/>
      </c>
    </row>
    <row r="104" spans="2:16" x14ac:dyDescent="0.25">
      <c r="B104" s="73"/>
      <c r="C104" s="92"/>
      <c r="D104" s="92"/>
      <c r="E104" s="92"/>
      <c r="F104" s="92"/>
      <c r="G104" s="98" t="str">
        <f t="shared" si="26"/>
        <v/>
      </c>
      <c r="I104" s="2" t="str">
        <f t="shared" si="27"/>
        <v/>
      </c>
      <c r="J104" s="2" t="str">
        <f t="shared" si="28"/>
        <v/>
      </c>
      <c r="K104" s="2" t="str">
        <f t="shared" si="29"/>
        <v/>
      </c>
      <c r="L104" s="2" t="str">
        <f t="shared" si="30"/>
        <v/>
      </c>
      <c r="M104" s="2" t="str">
        <f t="shared" si="31"/>
        <v/>
      </c>
      <c r="N104" s="2" t="str">
        <f t="shared" si="32"/>
        <v/>
      </c>
      <c r="O104" t="str">
        <f t="shared" si="33"/>
        <v/>
      </c>
      <c r="P104" t="str">
        <f t="shared" si="34"/>
        <v/>
      </c>
    </row>
    <row r="105" spans="2:16" x14ac:dyDescent="0.25">
      <c r="B105" s="73"/>
      <c r="C105" s="92"/>
      <c r="D105" s="92"/>
      <c r="E105" s="92"/>
      <c r="F105" s="92"/>
      <c r="G105" s="98" t="str">
        <f t="shared" si="26"/>
        <v/>
      </c>
      <c r="I105" s="2" t="str">
        <f t="shared" si="27"/>
        <v/>
      </c>
      <c r="J105" s="2" t="str">
        <f t="shared" si="28"/>
        <v/>
      </c>
      <c r="K105" s="2" t="str">
        <f t="shared" si="29"/>
        <v/>
      </c>
      <c r="L105" s="2" t="str">
        <f t="shared" si="30"/>
        <v/>
      </c>
      <c r="M105" s="2" t="str">
        <f t="shared" si="31"/>
        <v/>
      </c>
      <c r="N105" s="2" t="str">
        <f t="shared" si="32"/>
        <v/>
      </c>
      <c r="O105" t="str">
        <f t="shared" si="33"/>
        <v/>
      </c>
      <c r="P105" t="str">
        <f t="shared" si="34"/>
        <v/>
      </c>
    </row>
    <row r="106" spans="2:16" x14ac:dyDescent="0.25">
      <c r="B106" s="73"/>
      <c r="C106" s="92"/>
      <c r="D106" s="92"/>
      <c r="E106" s="92"/>
      <c r="F106" s="92"/>
      <c r="G106" s="98" t="str">
        <f t="shared" si="26"/>
        <v/>
      </c>
      <c r="I106" s="2" t="str">
        <f t="shared" si="27"/>
        <v/>
      </c>
      <c r="J106" s="2" t="str">
        <f t="shared" si="28"/>
        <v/>
      </c>
      <c r="K106" s="2" t="str">
        <f t="shared" si="29"/>
        <v/>
      </c>
      <c r="L106" s="2" t="str">
        <f t="shared" si="30"/>
        <v/>
      </c>
      <c r="M106" s="2" t="str">
        <f t="shared" si="31"/>
        <v/>
      </c>
      <c r="N106" s="2" t="str">
        <f t="shared" si="32"/>
        <v/>
      </c>
      <c r="O106" t="str">
        <f t="shared" si="33"/>
        <v/>
      </c>
      <c r="P106" t="str">
        <f t="shared" si="34"/>
        <v/>
      </c>
    </row>
    <row r="107" spans="2:16" x14ac:dyDescent="0.25">
      <c r="B107" s="73"/>
      <c r="C107" s="92"/>
      <c r="D107" s="92"/>
      <c r="E107" s="92"/>
      <c r="F107" s="92"/>
      <c r="G107" s="98" t="str">
        <f t="shared" si="26"/>
        <v/>
      </c>
      <c r="I107" s="2" t="str">
        <f t="shared" si="27"/>
        <v/>
      </c>
      <c r="J107" s="2" t="str">
        <f t="shared" si="28"/>
        <v/>
      </c>
      <c r="K107" s="2" t="str">
        <f t="shared" si="29"/>
        <v/>
      </c>
      <c r="L107" s="2" t="str">
        <f t="shared" si="30"/>
        <v/>
      </c>
      <c r="M107" s="2" t="str">
        <f t="shared" si="31"/>
        <v/>
      </c>
      <c r="N107" s="2" t="str">
        <f t="shared" si="32"/>
        <v/>
      </c>
      <c r="O107" t="str">
        <f t="shared" si="33"/>
        <v/>
      </c>
      <c r="P107" t="str">
        <f t="shared" si="34"/>
        <v/>
      </c>
    </row>
    <row r="108" spans="2:16" x14ac:dyDescent="0.25">
      <c r="B108" s="73"/>
      <c r="C108" s="92"/>
      <c r="D108" s="92"/>
      <c r="E108" s="92"/>
      <c r="F108" s="92"/>
      <c r="G108" s="98" t="str">
        <f t="shared" si="26"/>
        <v/>
      </c>
      <c r="I108" s="2" t="str">
        <f t="shared" si="27"/>
        <v/>
      </c>
      <c r="J108" s="2" t="str">
        <f t="shared" si="28"/>
        <v/>
      </c>
      <c r="K108" s="2" t="str">
        <f t="shared" si="29"/>
        <v/>
      </c>
      <c r="L108" s="2" t="str">
        <f t="shared" si="30"/>
        <v/>
      </c>
      <c r="M108" s="2" t="str">
        <f t="shared" si="31"/>
        <v/>
      </c>
      <c r="N108" s="2" t="str">
        <f t="shared" si="32"/>
        <v/>
      </c>
      <c r="O108" t="str">
        <f t="shared" si="33"/>
        <v/>
      </c>
      <c r="P108" t="str">
        <f t="shared" si="34"/>
        <v/>
      </c>
    </row>
    <row r="109" spans="2:16" x14ac:dyDescent="0.25">
      <c r="B109" s="73"/>
      <c r="C109" s="92"/>
      <c r="D109" s="92"/>
      <c r="E109" s="92"/>
      <c r="F109" s="92"/>
      <c r="G109" s="98" t="str">
        <f t="shared" si="26"/>
        <v/>
      </c>
      <c r="I109" s="2" t="str">
        <f t="shared" si="27"/>
        <v/>
      </c>
      <c r="J109" s="2" t="str">
        <f t="shared" si="28"/>
        <v/>
      </c>
      <c r="K109" s="2" t="str">
        <f t="shared" si="29"/>
        <v/>
      </c>
      <c r="L109" s="2" t="str">
        <f t="shared" si="30"/>
        <v/>
      </c>
      <c r="M109" s="2" t="str">
        <f t="shared" si="31"/>
        <v/>
      </c>
      <c r="N109" s="2" t="str">
        <f t="shared" si="32"/>
        <v/>
      </c>
      <c r="O109" t="str">
        <f t="shared" si="33"/>
        <v/>
      </c>
      <c r="P109" t="str">
        <f t="shared" si="34"/>
        <v/>
      </c>
    </row>
    <row r="110" spans="2:16" x14ac:dyDescent="0.25">
      <c r="B110" s="73"/>
      <c r="C110" s="92"/>
      <c r="D110" s="92"/>
      <c r="E110" s="92"/>
      <c r="F110" s="92"/>
      <c r="G110" s="98" t="str">
        <f t="shared" si="26"/>
        <v/>
      </c>
      <c r="I110" s="2" t="str">
        <f t="shared" si="27"/>
        <v/>
      </c>
      <c r="J110" s="2" t="str">
        <f t="shared" si="28"/>
        <v/>
      </c>
      <c r="K110" s="2" t="str">
        <f t="shared" si="29"/>
        <v/>
      </c>
      <c r="L110" s="2" t="str">
        <f t="shared" si="30"/>
        <v/>
      </c>
      <c r="M110" s="2" t="str">
        <f t="shared" si="31"/>
        <v/>
      </c>
      <c r="N110" s="2" t="str">
        <f t="shared" si="32"/>
        <v/>
      </c>
      <c r="O110" t="str">
        <f t="shared" si="33"/>
        <v/>
      </c>
      <c r="P110" t="str">
        <f t="shared" si="34"/>
        <v/>
      </c>
    </row>
    <row r="111" spans="2:16" x14ac:dyDescent="0.25">
      <c r="B111" s="73"/>
      <c r="C111" s="92"/>
      <c r="D111" s="92"/>
      <c r="E111" s="92"/>
      <c r="F111" s="92"/>
      <c r="G111" s="98" t="str">
        <f t="shared" ref="G111:G142" si="35">IF(F111="","",F111-E111)</f>
        <v/>
      </c>
      <c r="I111" s="2" t="str">
        <f t="shared" ref="I111:I142" si="36">IF($E111="","",IF($E111&gt;=$L$2,$D111&amp;", ",""))</f>
        <v/>
      </c>
      <c r="J111" s="2" t="str">
        <f t="shared" ref="J111:J142" si="37">IF(E111&gt;=$L$2,"",IF(E111&gt;=$L$3,($D111&amp;", "),""))</f>
        <v/>
      </c>
      <c r="K111" s="2" t="str">
        <f t="shared" ref="K111:K142" si="38">IF(E111&gt;=$L$3,"",IF(E111&gt;=$L$4,($D111&amp;", "),""))</f>
        <v/>
      </c>
      <c r="L111" s="2" t="str">
        <f t="shared" ref="L111:L142" si="39">IF($E111="","",IF($E111&lt;$L$4,$D111&amp;", ",""))</f>
        <v/>
      </c>
      <c r="M111" s="2" t="str">
        <f t="shared" ref="M111:M142" si="40">IF($F111="","",IF($F111&gt;=$L$2,$D111&amp;", ",""))</f>
        <v/>
      </c>
      <c r="N111" s="2" t="str">
        <f t="shared" ref="N111:N142" si="41">IF(F111&gt;=$L$2,"",IF(F111&gt;=$L$3,($D111&amp;", "),""))</f>
        <v/>
      </c>
      <c r="O111" t="str">
        <f t="shared" ref="O111:O142" si="42">IF(F111&gt;=$L$3,"",IF(F111&gt;=$L$4,($D111&amp;", "),""))</f>
        <v/>
      </c>
      <c r="P111" t="str">
        <f t="shared" ref="P111:P142" si="43">IF($F111="","",IF($F111&lt;$L$4,$D111&amp;", ",""))</f>
        <v/>
      </c>
    </row>
    <row r="112" spans="2:16" x14ac:dyDescent="0.25">
      <c r="B112" s="73"/>
      <c r="C112" s="92"/>
      <c r="D112" s="92"/>
      <c r="E112" s="92"/>
      <c r="F112" s="92"/>
      <c r="G112" s="98" t="str">
        <f t="shared" si="35"/>
        <v/>
      </c>
      <c r="I112" s="2" t="str">
        <f t="shared" si="36"/>
        <v/>
      </c>
      <c r="J112" s="2" t="str">
        <f t="shared" si="37"/>
        <v/>
      </c>
      <c r="K112" s="2" t="str">
        <f t="shared" si="38"/>
        <v/>
      </c>
      <c r="L112" s="2" t="str">
        <f t="shared" si="39"/>
        <v/>
      </c>
      <c r="M112" s="2" t="str">
        <f t="shared" si="40"/>
        <v/>
      </c>
      <c r="N112" s="2" t="str">
        <f t="shared" si="41"/>
        <v/>
      </c>
      <c r="O112" t="str">
        <f t="shared" si="42"/>
        <v/>
      </c>
      <c r="P112" t="str">
        <f t="shared" si="43"/>
        <v/>
      </c>
    </row>
    <row r="113" spans="2:16" x14ac:dyDescent="0.25">
      <c r="B113" s="73"/>
      <c r="C113" s="92"/>
      <c r="D113" s="92"/>
      <c r="E113" s="92"/>
      <c r="F113" s="92"/>
      <c r="G113" s="98" t="str">
        <f t="shared" si="35"/>
        <v/>
      </c>
      <c r="I113" s="2" t="str">
        <f t="shared" si="36"/>
        <v/>
      </c>
      <c r="J113" s="2" t="str">
        <f t="shared" si="37"/>
        <v/>
      </c>
      <c r="K113" s="2" t="str">
        <f t="shared" si="38"/>
        <v/>
      </c>
      <c r="L113" s="2" t="str">
        <f t="shared" si="39"/>
        <v/>
      </c>
      <c r="M113" s="2" t="str">
        <f t="shared" si="40"/>
        <v/>
      </c>
      <c r="N113" s="2" t="str">
        <f t="shared" si="41"/>
        <v/>
      </c>
      <c r="O113" t="str">
        <f t="shared" si="42"/>
        <v/>
      </c>
      <c r="P113" t="str">
        <f t="shared" si="43"/>
        <v/>
      </c>
    </row>
    <row r="114" spans="2:16" x14ac:dyDescent="0.25">
      <c r="B114" s="73"/>
      <c r="C114" s="92"/>
      <c r="D114" s="92"/>
      <c r="E114" s="92"/>
      <c r="F114" s="92"/>
      <c r="G114" s="98" t="str">
        <f t="shared" si="35"/>
        <v/>
      </c>
      <c r="I114" s="2" t="str">
        <f t="shared" si="36"/>
        <v/>
      </c>
      <c r="J114" s="2" t="str">
        <f t="shared" si="37"/>
        <v/>
      </c>
      <c r="K114" s="2" t="str">
        <f t="shared" si="38"/>
        <v/>
      </c>
      <c r="L114" s="2" t="str">
        <f t="shared" si="39"/>
        <v/>
      </c>
      <c r="M114" s="2" t="str">
        <f t="shared" si="40"/>
        <v/>
      </c>
      <c r="N114" s="2" t="str">
        <f t="shared" si="41"/>
        <v/>
      </c>
      <c r="O114" t="str">
        <f t="shared" si="42"/>
        <v/>
      </c>
      <c r="P114" t="str">
        <f t="shared" si="43"/>
        <v/>
      </c>
    </row>
    <row r="115" spans="2:16" x14ac:dyDescent="0.25">
      <c r="B115" s="73"/>
      <c r="C115" s="92"/>
      <c r="D115" s="92"/>
      <c r="E115" s="92"/>
      <c r="F115" s="92"/>
      <c r="G115" s="98" t="str">
        <f t="shared" si="35"/>
        <v/>
      </c>
      <c r="I115" s="2" t="str">
        <f t="shared" si="36"/>
        <v/>
      </c>
      <c r="J115" s="2" t="str">
        <f t="shared" si="37"/>
        <v/>
      </c>
      <c r="K115" s="2" t="str">
        <f t="shared" si="38"/>
        <v/>
      </c>
      <c r="L115" s="2" t="str">
        <f t="shared" si="39"/>
        <v/>
      </c>
      <c r="M115" s="2" t="str">
        <f t="shared" si="40"/>
        <v/>
      </c>
      <c r="N115" s="2" t="str">
        <f t="shared" si="41"/>
        <v/>
      </c>
      <c r="O115" t="str">
        <f t="shared" si="42"/>
        <v/>
      </c>
      <c r="P115" t="str">
        <f t="shared" si="43"/>
        <v/>
      </c>
    </row>
    <row r="116" spans="2:16" x14ac:dyDescent="0.25">
      <c r="B116" s="73"/>
      <c r="C116" s="92"/>
      <c r="D116" s="92"/>
      <c r="E116" s="92"/>
      <c r="F116" s="92"/>
      <c r="G116" s="98" t="str">
        <f t="shared" si="35"/>
        <v/>
      </c>
      <c r="I116" s="2" t="str">
        <f t="shared" si="36"/>
        <v/>
      </c>
      <c r="J116" s="2" t="str">
        <f t="shared" si="37"/>
        <v/>
      </c>
      <c r="K116" s="2" t="str">
        <f t="shared" si="38"/>
        <v/>
      </c>
      <c r="L116" s="2" t="str">
        <f t="shared" si="39"/>
        <v/>
      </c>
      <c r="M116" s="2" t="str">
        <f t="shared" si="40"/>
        <v/>
      </c>
      <c r="N116" s="2" t="str">
        <f t="shared" si="41"/>
        <v/>
      </c>
      <c r="O116" t="str">
        <f t="shared" si="42"/>
        <v/>
      </c>
      <c r="P116" t="str">
        <f t="shared" si="43"/>
        <v/>
      </c>
    </row>
    <row r="117" spans="2:16" x14ac:dyDescent="0.25">
      <c r="B117" s="73"/>
      <c r="C117" s="92"/>
      <c r="D117" s="92"/>
      <c r="E117" s="92"/>
      <c r="F117" s="92"/>
      <c r="G117" s="98" t="str">
        <f t="shared" si="35"/>
        <v/>
      </c>
      <c r="I117" s="2" t="str">
        <f t="shared" si="36"/>
        <v/>
      </c>
      <c r="J117" s="2" t="str">
        <f t="shared" si="37"/>
        <v/>
      </c>
      <c r="K117" s="2" t="str">
        <f t="shared" si="38"/>
        <v/>
      </c>
      <c r="L117" s="2" t="str">
        <f t="shared" si="39"/>
        <v/>
      </c>
      <c r="M117" s="2" t="str">
        <f t="shared" si="40"/>
        <v/>
      </c>
      <c r="N117" s="2" t="str">
        <f t="shared" si="41"/>
        <v/>
      </c>
      <c r="O117" t="str">
        <f t="shared" si="42"/>
        <v/>
      </c>
      <c r="P117" t="str">
        <f t="shared" si="43"/>
        <v/>
      </c>
    </row>
    <row r="118" spans="2:16" x14ac:dyDescent="0.25">
      <c r="B118" s="73"/>
      <c r="C118" s="92"/>
      <c r="D118" s="92"/>
      <c r="E118" s="92"/>
      <c r="F118" s="92"/>
      <c r="G118" s="98" t="str">
        <f t="shared" si="35"/>
        <v/>
      </c>
      <c r="I118" s="2" t="str">
        <f t="shared" si="36"/>
        <v/>
      </c>
      <c r="J118" s="2" t="str">
        <f t="shared" si="37"/>
        <v/>
      </c>
      <c r="K118" s="2" t="str">
        <f t="shared" si="38"/>
        <v/>
      </c>
      <c r="L118" s="2" t="str">
        <f t="shared" si="39"/>
        <v/>
      </c>
      <c r="M118" s="2" t="str">
        <f t="shared" si="40"/>
        <v/>
      </c>
      <c r="N118" s="2" t="str">
        <f t="shared" si="41"/>
        <v/>
      </c>
      <c r="O118" t="str">
        <f t="shared" si="42"/>
        <v/>
      </c>
      <c r="P118" t="str">
        <f t="shared" si="43"/>
        <v/>
      </c>
    </row>
    <row r="119" spans="2:16" x14ac:dyDescent="0.25">
      <c r="B119" s="73"/>
      <c r="C119" s="92"/>
      <c r="D119" s="92"/>
      <c r="E119" s="92"/>
      <c r="F119" s="92"/>
      <c r="G119" s="98" t="str">
        <f t="shared" si="35"/>
        <v/>
      </c>
      <c r="I119" s="2" t="str">
        <f t="shared" si="36"/>
        <v/>
      </c>
      <c r="J119" s="2" t="str">
        <f t="shared" si="37"/>
        <v/>
      </c>
      <c r="K119" s="2" t="str">
        <f t="shared" si="38"/>
        <v/>
      </c>
      <c r="L119" s="2" t="str">
        <f t="shared" si="39"/>
        <v/>
      </c>
      <c r="M119" s="2" t="str">
        <f t="shared" si="40"/>
        <v/>
      </c>
      <c r="N119" s="2" t="str">
        <f t="shared" si="41"/>
        <v/>
      </c>
      <c r="O119" t="str">
        <f t="shared" si="42"/>
        <v/>
      </c>
      <c r="P119" t="str">
        <f t="shared" si="43"/>
        <v/>
      </c>
    </row>
    <row r="120" spans="2:16" x14ac:dyDescent="0.25">
      <c r="B120" s="73"/>
      <c r="C120" s="92"/>
      <c r="D120" s="92"/>
      <c r="E120" s="92"/>
      <c r="F120" s="92"/>
      <c r="G120" s="98" t="str">
        <f t="shared" si="35"/>
        <v/>
      </c>
      <c r="I120" s="2" t="str">
        <f t="shared" si="36"/>
        <v/>
      </c>
      <c r="J120" s="2" t="str">
        <f t="shared" si="37"/>
        <v/>
      </c>
      <c r="K120" s="2" t="str">
        <f t="shared" si="38"/>
        <v/>
      </c>
      <c r="L120" s="2" t="str">
        <f t="shared" si="39"/>
        <v/>
      </c>
      <c r="M120" s="2" t="str">
        <f t="shared" si="40"/>
        <v/>
      </c>
      <c r="N120" s="2" t="str">
        <f t="shared" si="41"/>
        <v/>
      </c>
      <c r="O120" t="str">
        <f t="shared" si="42"/>
        <v/>
      </c>
      <c r="P120" t="str">
        <f t="shared" si="43"/>
        <v/>
      </c>
    </row>
    <row r="121" spans="2:16" x14ac:dyDescent="0.25">
      <c r="B121" s="73"/>
      <c r="C121" s="92"/>
      <c r="D121" s="92"/>
      <c r="E121" s="92"/>
      <c r="F121" s="92"/>
      <c r="G121" s="98" t="str">
        <f t="shared" si="35"/>
        <v/>
      </c>
      <c r="I121" s="2" t="str">
        <f t="shared" si="36"/>
        <v/>
      </c>
      <c r="J121" s="2" t="str">
        <f t="shared" si="37"/>
        <v/>
      </c>
      <c r="K121" s="2" t="str">
        <f t="shared" si="38"/>
        <v/>
      </c>
      <c r="L121" s="2" t="str">
        <f t="shared" si="39"/>
        <v/>
      </c>
      <c r="M121" s="2" t="str">
        <f t="shared" si="40"/>
        <v/>
      </c>
      <c r="N121" s="2" t="str">
        <f t="shared" si="41"/>
        <v/>
      </c>
      <c r="O121" t="str">
        <f t="shared" si="42"/>
        <v/>
      </c>
      <c r="P121" t="str">
        <f t="shared" si="43"/>
        <v/>
      </c>
    </row>
    <row r="122" spans="2:16" x14ac:dyDescent="0.25">
      <c r="B122" s="73"/>
      <c r="C122" s="92"/>
      <c r="D122" s="92"/>
      <c r="E122" s="92"/>
      <c r="F122" s="92"/>
      <c r="G122" s="98" t="str">
        <f t="shared" si="35"/>
        <v/>
      </c>
      <c r="I122" s="2" t="str">
        <f t="shared" si="36"/>
        <v/>
      </c>
      <c r="J122" s="2" t="str">
        <f t="shared" si="37"/>
        <v/>
      </c>
      <c r="K122" s="2" t="str">
        <f t="shared" si="38"/>
        <v/>
      </c>
      <c r="L122" s="2" t="str">
        <f t="shared" si="39"/>
        <v/>
      </c>
      <c r="M122" s="2" t="str">
        <f t="shared" si="40"/>
        <v/>
      </c>
      <c r="N122" s="2" t="str">
        <f t="shared" si="41"/>
        <v/>
      </c>
      <c r="O122" t="str">
        <f t="shared" si="42"/>
        <v/>
      </c>
      <c r="P122" t="str">
        <f t="shared" si="43"/>
        <v/>
      </c>
    </row>
    <row r="123" spans="2:16" x14ac:dyDescent="0.25">
      <c r="B123" s="73"/>
      <c r="C123" s="92"/>
      <c r="D123" s="92"/>
      <c r="E123" s="92"/>
      <c r="F123" s="92"/>
      <c r="G123" s="98" t="str">
        <f t="shared" si="35"/>
        <v/>
      </c>
      <c r="I123" s="2" t="str">
        <f t="shared" si="36"/>
        <v/>
      </c>
      <c r="J123" s="2" t="str">
        <f t="shared" si="37"/>
        <v/>
      </c>
      <c r="K123" s="2" t="str">
        <f t="shared" si="38"/>
        <v/>
      </c>
      <c r="L123" s="2" t="str">
        <f t="shared" si="39"/>
        <v/>
      </c>
      <c r="M123" s="2" t="str">
        <f t="shared" si="40"/>
        <v/>
      </c>
      <c r="N123" s="2" t="str">
        <f t="shared" si="41"/>
        <v/>
      </c>
      <c r="O123" t="str">
        <f t="shared" si="42"/>
        <v/>
      </c>
      <c r="P123" t="str">
        <f t="shared" si="43"/>
        <v/>
      </c>
    </row>
    <row r="124" spans="2:16" x14ac:dyDescent="0.25">
      <c r="B124" s="73"/>
      <c r="C124" s="92"/>
      <c r="D124" s="92"/>
      <c r="E124" s="92"/>
      <c r="F124" s="92"/>
      <c r="G124" s="98" t="str">
        <f t="shared" si="35"/>
        <v/>
      </c>
      <c r="I124" s="2" t="str">
        <f t="shared" si="36"/>
        <v/>
      </c>
      <c r="J124" s="2" t="str">
        <f t="shared" si="37"/>
        <v/>
      </c>
      <c r="K124" s="2" t="str">
        <f t="shared" si="38"/>
        <v/>
      </c>
      <c r="L124" s="2" t="str">
        <f t="shared" si="39"/>
        <v/>
      </c>
      <c r="M124" s="2" t="str">
        <f t="shared" si="40"/>
        <v/>
      </c>
      <c r="N124" s="2" t="str">
        <f t="shared" si="41"/>
        <v/>
      </c>
      <c r="O124" t="str">
        <f t="shared" si="42"/>
        <v/>
      </c>
      <c r="P124" t="str">
        <f t="shared" si="43"/>
        <v/>
      </c>
    </row>
    <row r="125" spans="2:16" x14ac:dyDescent="0.25">
      <c r="B125" s="73"/>
      <c r="C125" s="92"/>
      <c r="D125" s="92"/>
      <c r="E125" s="92"/>
      <c r="F125" s="92"/>
      <c r="G125" s="98" t="str">
        <f t="shared" si="35"/>
        <v/>
      </c>
      <c r="I125" s="2" t="str">
        <f t="shared" si="36"/>
        <v/>
      </c>
      <c r="J125" s="2" t="str">
        <f t="shared" si="37"/>
        <v/>
      </c>
      <c r="K125" s="2" t="str">
        <f t="shared" si="38"/>
        <v/>
      </c>
      <c r="L125" s="2" t="str">
        <f t="shared" si="39"/>
        <v/>
      </c>
      <c r="M125" s="2" t="str">
        <f t="shared" si="40"/>
        <v/>
      </c>
      <c r="N125" s="2" t="str">
        <f t="shared" si="41"/>
        <v/>
      </c>
      <c r="O125" t="str">
        <f t="shared" si="42"/>
        <v/>
      </c>
      <c r="P125" t="str">
        <f t="shared" si="43"/>
        <v/>
      </c>
    </row>
    <row r="126" spans="2:16" x14ac:dyDescent="0.25">
      <c r="B126" s="73"/>
      <c r="C126" s="92"/>
      <c r="D126" s="92"/>
      <c r="E126" s="92"/>
      <c r="F126" s="92"/>
      <c r="G126" s="98" t="str">
        <f t="shared" si="35"/>
        <v/>
      </c>
      <c r="I126" s="2" t="str">
        <f t="shared" si="36"/>
        <v/>
      </c>
      <c r="J126" s="2" t="str">
        <f t="shared" si="37"/>
        <v/>
      </c>
      <c r="K126" s="2" t="str">
        <f t="shared" si="38"/>
        <v/>
      </c>
      <c r="L126" s="2" t="str">
        <f t="shared" si="39"/>
        <v/>
      </c>
      <c r="M126" s="2" t="str">
        <f t="shared" si="40"/>
        <v/>
      </c>
      <c r="N126" s="2" t="str">
        <f t="shared" si="41"/>
        <v/>
      </c>
      <c r="O126" t="str">
        <f t="shared" si="42"/>
        <v/>
      </c>
      <c r="P126" t="str">
        <f t="shared" si="43"/>
        <v/>
      </c>
    </row>
    <row r="127" spans="2:16" x14ac:dyDescent="0.25">
      <c r="B127" s="73"/>
      <c r="C127" s="92"/>
      <c r="D127" s="92"/>
      <c r="E127" s="92"/>
      <c r="F127" s="92"/>
      <c r="G127" s="98" t="str">
        <f t="shared" si="35"/>
        <v/>
      </c>
      <c r="I127" s="2" t="str">
        <f t="shared" si="36"/>
        <v/>
      </c>
      <c r="J127" s="2" t="str">
        <f t="shared" si="37"/>
        <v/>
      </c>
      <c r="K127" s="2" t="str">
        <f t="shared" si="38"/>
        <v/>
      </c>
      <c r="L127" s="2" t="str">
        <f t="shared" si="39"/>
        <v/>
      </c>
      <c r="M127" s="2" t="str">
        <f t="shared" si="40"/>
        <v/>
      </c>
      <c r="N127" s="2" t="str">
        <f t="shared" si="41"/>
        <v/>
      </c>
      <c r="O127" t="str">
        <f t="shared" si="42"/>
        <v/>
      </c>
      <c r="P127" t="str">
        <f t="shared" si="43"/>
        <v/>
      </c>
    </row>
    <row r="128" spans="2:16" x14ac:dyDescent="0.25">
      <c r="B128" s="73"/>
      <c r="C128" s="92"/>
      <c r="D128" s="92"/>
      <c r="E128" s="92"/>
      <c r="F128" s="92"/>
      <c r="G128" s="98" t="str">
        <f t="shared" si="35"/>
        <v/>
      </c>
      <c r="I128" s="2" t="str">
        <f t="shared" si="36"/>
        <v/>
      </c>
      <c r="J128" s="2" t="str">
        <f t="shared" si="37"/>
        <v/>
      </c>
      <c r="K128" s="2" t="str">
        <f t="shared" si="38"/>
        <v/>
      </c>
      <c r="L128" s="2" t="str">
        <f t="shared" si="39"/>
        <v/>
      </c>
      <c r="M128" s="2" t="str">
        <f t="shared" si="40"/>
        <v/>
      </c>
      <c r="N128" s="2" t="str">
        <f t="shared" si="41"/>
        <v/>
      </c>
      <c r="O128" t="str">
        <f t="shared" si="42"/>
        <v/>
      </c>
      <c r="P128" t="str">
        <f t="shared" si="43"/>
        <v/>
      </c>
    </row>
    <row r="129" spans="2:16" x14ac:dyDescent="0.25">
      <c r="B129" s="73"/>
      <c r="C129" s="92"/>
      <c r="D129" s="92"/>
      <c r="E129" s="92"/>
      <c r="F129" s="92"/>
      <c r="G129" s="98" t="str">
        <f t="shared" si="35"/>
        <v/>
      </c>
      <c r="I129" s="2" t="str">
        <f t="shared" si="36"/>
        <v/>
      </c>
      <c r="J129" s="2" t="str">
        <f t="shared" si="37"/>
        <v/>
      </c>
      <c r="K129" s="2" t="str">
        <f t="shared" si="38"/>
        <v/>
      </c>
      <c r="L129" s="2" t="str">
        <f t="shared" si="39"/>
        <v/>
      </c>
      <c r="M129" s="2" t="str">
        <f t="shared" si="40"/>
        <v/>
      </c>
      <c r="N129" s="2" t="str">
        <f t="shared" si="41"/>
        <v/>
      </c>
      <c r="O129" t="str">
        <f t="shared" si="42"/>
        <v/>
      </c>
      <c r="P129" t="str">
        <f t="shared" si="43"/>
        <v/>
      </c>
    </row>
    <row r="130" spans="2:16" x14ac:dyDescent="0.25">
      <c r="B130" s="73"/>
      <c r="C130" s="92"/>
      <c r="D130" s="92"/>
      <c r="E130" s="92"/>
      <c r="F130" s="92"/>
      <c r="G130" s="98" t="str">
        <f t="shared" si="35"/>
        <v/>
      </c>
      <c r="I130" s="2" t="str">
        <f t="shared" si="36"/>
        <v/>
      </c>
      <c r="J130" s="2" t="str">
        <f t="shared" si="37"/>
        <v/>
      </c>
      <c r="K130" s="2" t="str">
        <f t="shared" si="38"/>
        <v/>
      </c>
      <c r="L130" s="2" t="str">
        <f t="shared" si="39"/>
        <v/>
      </c>
      <c r="M130" s="2" t="str">
        <f t="shared" si="40"/>
        <v/>
      </c>
      <c r="N130" s="2" t="str">
        <f t="shared" si="41"/>
        <v/>
      </c>
      <c r="O130" t="str">
        <f t="shared" si="42"/>
        <v/>
      </c>
      <c r="P130" t="str">
        <f t="shared" si="43"/>
        <v/>
      </c>
    </row>
    <row r="131" spans="2:16" x14ac:dyDescent="0.25">
      <c r="B131" s="73"/>
      <c r="C131" s="92"/>
      <c r="D131" s="92"/>
      <c r="E131" s="92"/>
      <c r="F131" s="92"/>
      <c r="G131" s="98" t="str">
        <f t="shared" si="35"/>
        <v/>
      </c>
      <c r="I131" s="2" t="str">
        <f t="shared" si="36"/>
        <v/>
      </c>
      <c r="J131" s="2" t="str">
        <f t="shared" si="37"/>
        <v/>
      </c>
      <c r="K131" s="2" t="str">
        <f t="shared" si="38"/>
        <v/>
      </c>
      <c r="L131" s="2" t="str">
        <f t="shared" si="39"/>
        <v/>
      </c>
      <c r="M131" s="2" t="str">
        <f t="shared" si="40"/>
        <v/>
      </c>
      <c r="N131" s="2" t="str">
        <f t="shared" si="41"/>
        <v/>
      </c>
      <c r="O131" t="str">
        <f t="shared" si="42"/>
        <v/>
      </c>
      <c r="P131" t="str">
        <f t="shared" si="43"/>
        <v/>
      </c>
    </row>
    <row r="132" spans="2:16" x14ac:dyDescent="0.25">
      <c r="B132" s="73"/>
      <c r="C132" s="92"/>
      <c r="D132" s="92"/>
      <c r="E132" s="92"/>
      <c r="F132" s="92"/>
      <c r="G132" s="98" t="str">
        <f t="shared" si="35"/>
        <v/>
      </c>
      <c r="I132" s="2" t="str">
        <f t="shared" si="36"/>
        <v/>
      </c>
      <c r="J132" s="2" t="str">
        <f t="shared" si="37"/>
        <v/>
      </c>
      <c r="K132" s="2" t="str">
        <f t="shared" si="38"/>
        <v/>
      </c>
      <c r="L132" s="2" t="str">
        <f t="shared" si="39"/>
        <v/>
      </c>
      <c r="M132" s="2" t="str">
        <f t="shared" si="40"/>
        <v/>
      </c>
      <c r="N132" s="2" t="str">
        <f t="shared" si="41"/>
        <v/>
      </c>
      <c r="O132" t="str">
        <f t="shared" si="42"/>
        <v/>
      </c>
      <c r="P132" t="str">
        <f t="shared" si="43"/>
        <v/>
      </c>
    </row>
    <row r="133" spans="2:16" x14ac:dyDescent="0.25">
      <c r="B133" s="73"/>
      <c r="C133" s="92"/>
      <c r="D133" s="92"/>
      <c r="E133" s="92"/>
      <c r="F133" s="92"/>
      <c r="G133" s="98" t="str">
        <f t="shared" si="35"/>
        <v/>
      </c>
      <c r="I133" s="2" t="str">
        <f t="shared" si="36"/>
        <v/>
      </c>
      <c r="J133" s="2" t="str">
        <f t="shared" si="37"/>
        <v/>
      </c>
      <c r="K133" s="2" t="str">
        <f t="shared" si="38"/>
        <v/>
      </c>
      <c r="L133" s="2" t="str">
        <f t="shared" si="39"/>
        <v/>
      </c>
      <c r="M133" s="2" t="str">
        <f t="shared" si="40"/>
        <v/>
      </c>
      <c r="N133" s="2" t="str">
        <f t="shared" si="41"/>
        <v/>
      </c>
      <c r="O133" t="str">
        <f t="shared" si="42"/>
        <v/>
      </c>
      <c r="P133" t="str">
        <f t="shared" si="43"/>
        <v/>
      </c>
    </row>
    <row r="134" spans="2:16" x14ac:dyDescent="0.25">
      <c r="B134" s="73"/>
      <c r="C134" s="92"/>
      <c r="D134" s="92"/>
      <c r="E134" s="92"/>
      <c r="F134" s="92"/>
      <c r="G134" s="98" t="str">
        <f t="shared" si="35"/>
        <v/>
      </c>
      <c r="I134" s="2" t="str">
        <f t="shared" si="36"/>
        <v/>
      </c>
      <c r="J134" s="2" t="str">
        <f t="shared" si="37"/>
        <v/>
      </c>
      <c r="K134" s="2" t="str">
        <f t="shared" si="38"/>
        <v/>
      </c>
      <c r="L134" s="2" t="str">
        <f t="shared" si="39"/>
        <v/>
      </c>
      <c r="M134" s="2" t="str">
        <f t="shared" si="40"/>
        <v/>
      </c>
      <c r="N134" s="2" t="str">
        <f t="shared" si="41"/>
        <v/>
      </c>
      <c r="O134" t="str">
        <f t="shared" si="42"/>
        <v/>
      </c>
      <c r="P134" t="str">
        <f t="shared" si="43"/>
        <v/>
      </c>
    </row>
    <row r="135" spans="2:16" x14ac:dyDescent="0.25">
      <c r="B135" s="73"/>
      <c r="C135" s="92"/>
      <c r="D135" s="92"/>
      <c r="E135" s="92"/>
      <c r="F135" s="92"/>
      <c r="G135" s="98" t="str">
        <f t="shared" si="35"/>
        <v/>
      </c>
      <c r="I135" s="2" t="str">
        <f t="shared" si="36"/>
        <v/>
      </c>
      <c r="J135" s="2" t="str">
        <f t="shared" si="37"/>
        <v/>
      </c>
      <c r="K135" s="2" t="str">
        <f t="shared" si="38"/>
        <v/>
      </c>
      <c r="L135" s="2" t="str">
        <f t="shared" si="39"/>
        <v/>
      </c>
      <c r="M135" s="2" t="str">
        <f t="shared" si="40"/>
        <v/>
      </c>
      <c r="N135" s="2" t="str">
        <f t="shared" si="41"/>
        <v/>
      </c>
      <c r="O135" t="str">
        <f t="shared" si="42"/>
        <v/>
      </c>
      <c r="P135" t="str">
        <f t="shared" si="43"/>
        <v/>
      </c>
    </row>
    <row r="136" spans="2:16" x14ac:dyDescent="0.25">
      <c r="B136" s="73"/>
      <c r="C136" s="92"/>
      <c r="D136" s="92"/>
      <c r="E136" s="92"/>
      <c r="F136" s="92"/>
      <c r="G136" s="98" t="str">
        <f t="shared" si="35"/>
        <v/>
      </c>
      <c r="I136" s="2" t="str">
        <f t="shared" si="36"/>
        <v/>
      </c>
      <c r="J136" s="2" t="str">
        <f t="shared" si="37"/>
        <v/>
      </c>
      <c r="K136" s="2" t="str">
        <f t="shared" si="38"/>
        <v/>
      </c>
      <c r="L136" s="2" t="str">
        <f t="shared" si="39"/>
        <v/>
      </c>
      <c r="M136" s="2" t="str">
        <f t="shared" si="40"/>
        <v/>
      </c>
      <c r="N136" s="2" t="str">
        <f t="shared" si="41"/>
        <v/>
      </c>
      <c r="O136" t="str">
        <f t="shared" si="42"/>
        <v/>
      </c>
      <c r="P136" t="str">
        <f t="shared" si="43"/>
        <v/>
      </c>
    </row>
    <row r="137" spans="2:16" x14ac:dyDescent="0.25">
      <c r="B137" s="73"/>
      <c r="C137" s="92"/>
      <c r="D137" s="92"/>
      <c r="E137" s="92"/>
      <c r="F137" s="92"/>
      <c r="G137" s="98" t="str">
        <f t="shared" si="35"/>
        <v/>
      </c>
      <c r="I137" s="2" t="str">
        <f t="shared" si="36"/>
        <v/>
      </c>
      <c r="J137" s="2" t="str">
        <f t="shared" si="37"/>
        <v/>
      </c>
      <c r="K137" s="2" t="str">
        <f t="shared" si="38"/>
        <v/>
      </c>
      <c r="L137" s="2" t="str">
        <f t="shared" si="39"/>
        <v/>
      </c>
      <c r="M137" s="2" t="str">
        <f t="shared" si="40"/>
        <v/>
      </c>
      <c r="N137" s="2" t="str">
        <f t="shared" si="41"/>
        <v/>
      </c>
      <c r="O137" t="str">
        <f t="shared" si="42"/>
        <v/>
      </c>
      <c r="P137" t="str">
        <f t="shared" si="43"/>
        <v/>
      </c>
    </row>
    <row r="138" spans="2:16" x14ac:dyDescent="0.25">
      <c r="B138" s="73"/>
      <c r="C138" s="92"/>
      <c r="D138" s="92"/>
      <c r="E138" s="92"/>
      <c r="F138" s="92"/>
      <c r="G138" s="98" t="str">
        <f t="shared" si="35"/>
        <v/>
      </c>
      <c r="I138" s="2" t="str">
        <f t="shared" si="36"/>
        <v/>
      </c>
      <c r="J138" s="2" t="str">
        <f t="shared" si="37"/>
        <v/>
      </c>
      <c r="K138" s="2" t="str">
        <f t="shared" si="38"/>
        <v/>
      </c>
      <c r="L138" s="2" t="str">
        <f t="shared" si="39"/>
        <v/>
      </c>
      <c r="M138" s="2" t="str">
        <f t="shared" si="40"/>
        <v/>
      </c>
      <c r="N138" s="2" t="str">
        <f t="shared" si="41"/>
        <v/>
      </c>
      <c r="O138" t="str">
        <f t="shared" si="42"/>
        <v/>
      </c>
      <c r="P138" t="str">
        <f t="shared" si="43"/>
        <v/>
      </c>
    </row>
    <row r="139" spans="2:16" x14ac:dyDescent="0.25">
      <c r="B139" s="73"/>
      <c r="C139" s="92"/>
      <c r="D139" s="92"/>
      <c r="E139" s="92"/>
      <c r="F139" s="92"/>
      <c r="G139" s="98" t="str">
        <f t="shared" si="35"/>
        <v/>
      </c>
      <c r="I139" s="2" t="str">
        <f t="shared" si="36"/>
        <v/>
      </c>
      <c r="J139" s="2" t="str">
        <f t="shared" si="37"/>
        <v/>
      </c>
      <c r="K139" s="2" t="str">
        <f t="shared" si="38"/>
        <v/>
      </c>
      <c r="L139" s="2" t="str">
        <f t="shared" si="39"/>
        <v/>
      </c>
      <c r="M139" s="2" t="str">
        <f t="shared" si="40"/>
        <v/>
      </c>
      <c r="N139" s="2" t="str">
        <f t="shared" si="41"/>
        <v/>
      </c>
      <c r="O139" t="str">
        <f t="shared" si="42"/>
        <v/>
      </c>
      <c r="P139" t="str">
        <f t="shared" si="43"/>
        <v/>
      </c>
    </row>
    <row r="140" spans="2:16" x14ac:dyDescent="0.25">
      <c r="B140" s="73"/>
      <c r="C140" s="92"/>
      <c r="D140" s="92"/>
      <c r="E140" s="92"/>
      <c r="F140" s="92"/>
      <c r="G140" s="98" t="str">
        <f t="shared" si="35"/>
        <v/>
      </c>
      <c r="I140" s="2" t="str">
        <f t="shared" si="36"/>
        <v/>
      </c>
      <c r="J140" s="2" t="str">
        <f t="shared" si="37"/>
        <v/>
      </c>
      <c r="K140" s="2" t="str">
        <f t="shared" si="38"/>
        <v/>
      </c>
      <c r="L140" s="2" t="str">
        <f t="shared" si="39"/>
        <v/>
      </c>
      <c r="M140" s="2" t="str">
        <f t="shared" si="40"/>
        <v/>
      </c>
      <c r="N140" s="2" t="str">
        <f t="shared" si="41"/>
        <v/>
      </c>
      <c r="O140" t="str">
        <f t="shared" si="42"/>
        <v/>
      </c>
      <c r="P140" t="str">
        <f t="shared" si="43"/>
        <v/>
      </c>
    </row>
    <row r="141" spans="2:16" x14ac:dyDescent="0.25">
      <c r="B141" s="73"/>
      <c r="C141" s="92"/>
      <c r="D141" s="92"/>
      <c r="E141" s="92"/>
      <c r="F141" s="92"/>
      <c r="G141" s="98" t="str">
        <f t="shared" si="35"/>
        <v/>
      </c>
      <c r="I141" s="2" t="str">
        <f t="shared" si="36"/>
        <v/>
      </c>
      <c r="J141" s="2" t="str">
        <f t="shared" si="37"/>
        <v/>
      </c>
      <c r="K141" s="2" t="str">
        <f t="shared" si="38"/>
        <v/>
      </c>
      <c r="L141" s="2" t="str">
        <f t="shared" si="39"/>
        <v/>
      </c>
      <c r="M141" s="2" t="str">
        <f t="shared" si="40"/>
        <v/>
      </c>
      <c r="N141" s="2" t="str">
        <f t="shared" si="41"/>
        <v/>
      </c>
      <c r="O141" t="str">
        <f t="shared" si="42"/>
        <v/>
      </c>
      <c r="P141" t="str">
        <f t="shared" si="43"/>
        <v/>
      </c>
    </row>
    <row r="142" spans="2:16" x14ac:dyDescent="0.25">
      <c r="B142" s="73"/>
      <c r="C142" s="92"/>
      <c r="D142" s="92"/>
      <c r="E142" s="92"/>
      <c r="F142" s="92"/>
      <c r="G142" s="98" t="str">
        <f t="shared" si="35"/>
        <v/>
      </c>
      <c r="I142" s="2" t="str">
        <f t="shared" si="36"/>
        <v/>
      </c>
      <c r="J142" s="2" t="str">
        <f t="shared" si="37"/>
        <v/>
      </c>
      <c r="K142" s="2" t="str">
        <f t="shared" si="38"/>
        <v/>
      </c>
      <c r="L142" s="2" t="str">
        <f t="shared" si="39"/>
        <v/>
      </c>
      <c r="M142" s="2" t="str">
        <f t="shared" si="40"/>
        <v/>
      </c>
      <c r="N142" s="2" t="str">
        <f t="shared" si="41"/>
        <v/>
      </c>
      <c r="O142" t="str">
        <f t="shared" si="42"/>
        <v/>
      </c>
      <c r="P142" t="str">
        <f t="shared" si="43"/>
        <v/>
      </c>
    </row>
    <row r="143" spans="2:16" x14ac:dyDescent="0.25">
      <c r="B143" s="73"/>
      <c r="C143" s="92"/>
      <c r="D143" s="92"/>
      <c r="E143" s="92"/>
      <c r="F143" s="92"/>
      <c r="G143" s="98" t="str">
        <f t="shared" ref="G143:G174" si="44">IF(F143="","",F143-E143)</f>
        <v/>
      </c>
      <c r="I143" s="2" t="str">
        <f t="shared" ref="I143:I164" si="45">IF($E143="","",IF($E143&gt;=$L$2,$D143&amp;", ",""))</f>
        <v/>
      </c>
      <c r="J143" s="2" t="str">
        <f t="shared" ref="J143:J164" si="46">IF(E143&gt;=$L$2,"",IF(E143&gt;=$L$3,($D143&amp;", "),""))</f>
        <v/>
      </c>
      <c r="K143" s="2" t="str">
        <f t="shared" ref="K143:K164" si="47">IF(E143&gt;=$L$3,"",IF(E143&gt;=$L$4,($D143&amp;", "),""))</f>
        <v/>
      </c>
      <c r="L143" s="2" t="str">
        <f t="shared" ref="L143:L164" si="48">IF($E143="","",IF($E143&lt;$L$4,$D143&amp;", ",""))</f>
        <v/>
      </c>
      <c r="M143" s="2" t="str">
        <f t="shared" ref="M143:M164" si="49">IF($F143="","",IF($F143&gt;=$L$2,$D143&amp;", ",""))</f>
        <v/>
      </c>
      <c r="N143" s="2" t="str">
        <f t="shared" ref="N143:N164" si="50">IF(F143&gt;=$L$2,"",IF(F143&gt;=$L$3,($D143&amp;", "),""))</f>
        <v/>
      </c>
      <c r="O143" t="str">
        <f t="shared" ref="O143:O164" si="51">IF(F143&gt;=$L$3,"",IF(F143&gt;=$L$4,($D143&amp;", "),""))</f>
        <v/>
      </c>
      <c r="P143" t="str">
        <f t="shared" ref="P143:P164" si="52">IF($F143="","",IF($F143&lt;$L$4,$D143&amp;", ",""))</f>
        <v/>
      </c>
    </row>
    <row r="144" spans="2:16" x14ac:dyDescent="0.25">
      <c r="B144" s="73"/>
      <c r="C144" s="92"/>
      <c r="D144" s="92"/>
      <c r="E144" s="92"/>
      <c r="F144" s="92"/>
      <c r="G144" s="98" t="str">
        <f t="shared" si="44"/>
        <v/>
      </c>
      <c r="I144" s="2" t="str">
        <f t="shared" si="45"/>
        <v/>
      </c>
      <c r="J144" s="2" t="str">
        <f t="shared" si="46"/>
        <v/>
      </c>
      <c r="K144" s="2" t="str">
        <f t="shared" si="47"/>
        <v/>
      </c>
      <c r="L144" s="2" t="str">
        <f t="shared" si="48"/>
        <v/>
      </c>
      <c r="M144" s="2" t="str">
        <f t="shared" si="49"/>
        <v/>
      </c>
      <c r="N144" s="2" t="str">
        <f t="shared" si="50"/>
        <v/>
      </c>
      <c r="O144" t="str">
        <f t="shared" si="51"/>
        <v/>
      </c>
      <c r="P144" t="str">
        <f t="shared" si="52"/>
        <v/>
      </c>
    </row>
    <row r="145" spans="2:16" x14ac:dyDescent="0.25">
      <c r="B145" s="73"/>
      <c r="C145" s="92"/>
      <c r="D145" s="92"/>
      <c r="E145" s="92"/>
      <c r="F145" s="92"/>
      <c r="G145" s="98" t="str">
        <f t="shared" si="44"/>
        <v/>
      </c>
      <c r="I145" s="2" t="str">
        <f t="shared" si="45"/>
        <v/>
      </c>
      <c r="J145" s="2" t="str">
        <f t="shared" si="46"/>
        <v/>
      </c>
      <c r="K145" s="2" t="str">
        <f t="shared" si="47"/>
        <v/>
      </c>
      <c r="L145" s="2" t="str">
        <f t="shared" si="48"/>
        <v/>
      </c>
      <c r="M145" s="2" t="str">
        <f t="shared" si="49"/>
        <v/>
      </c>
      <c r="N145" s="2" t="str">
        <f t="shared" si="50"/>
        <v/>
      </c>
      <c r="O145" t="str">
        <f t="shared" si="51"/>
        <v/>
      </c>
      <c r="P145" t="str">
        <f t="shared" si="52"/>
        <v/>
      </c>
    </row>
    <row r="146" spans="2:16" x14ac:dyDescent="0.25">
      <c r="B146" s="73"/>
      <c r="C146" s="92"/>
      <c r="D146" s="92"/>
      <c r="E146" s="92"/>
      <c r="F146" s="92"/>
      <c r="G146" s="98" t="str">
        <f t="shared" si="44"/>
        <v/>
      </c>
      <c r="I146" s="2" t="str">
        <f t="shared" si="45"/>
        <v/>
      </c>
      <c r="J146" s="2" t="str">
        <f t="shared" si="46"/>
        <v/>
      </c>
      <c r="K146" s="2" t="str">
        <f t="shared" si="47"/>
        <v/>
      </c>
      <c r="L146" s="2" t="str">
        <f t="shared" si="48"/>
        <v/>
      </c>
      <c r="M146" s="2" t="str">
        <f t="shared" si="49"/>
        <v/>
      </c>
      <c r="N146" s="2" t="str">
        <f t="shared" si="50"/>
        <v/>
      </c>
      <c r="O146" t="str">
        <f t="shared" si="51"/>
        <v/>
      </c>
      <c r="P146" t="str">
        <f t="shared" si="52"/>
        <v/>
      </c>
    </row>
    <row r="147" spans="2:16" x14ac:dyDescent="0.25">
      <c r="B147" s="73"/>
      <c r="C147" s="92"/>
      <c r="D147" s="92"/>
      <c r="E147" s="92"/>
      <c r="F147" s="92"/>
      <c r="G147" s="98" t="str">
        <f t="shared" si="44"/>
        <v/>
      </c>
      <c r="I147" s="2" t="str">
        <f t="shared" si="45"/>
        <v/>
      </c>
      <c r="J147" s="2" t="str">
        <f t="shared" si="46"/>
        <v/>
      </c>
      <c r="K147" s="2" t="str">
        <f t="shared" si="47"/>
        <v/>
      </c>
      <c r="L147" s="2" t="str">
        <f t="shared" si="48"/>
        <v/>
      </c>
      <c r="M147" s="2" t="str">
        <f t="shared" si="49"/>
        <v/>
      </c>
      <c r="N147" s="2" t="str">
        <f t="shared" si="50"/>
        <v/>
      </c>
      <c r="O147" t="str">
        <f t="shared" si="51"/>
        <v/>
      </c>
      <c r="P147" t="str">
        <f t="shared" si="52"/>
        <v/>
      </c>
    </row>
    <row r="148" spans="2:16" x14ac:dyDescent="0.25">
      <c r="B148" s="73"/>
      <c r="C148" s="92"/>
      <c r="D148" s="92"/>
      <c r="E148" s="92"/>
      <c r="F148" s="92"/>
      <c r="G148" s="98" t="str">
        <f t="shared" si="44"/>
        <v/>
      </c>
      <c r="I148" s="2" t="str">
        <f t="shared" si="45"/>
        <v/>
      </c>
      <c r="J148" s="2" t="str">
        <f t="shared" si="46"/>
        <v/>
      </c>
      <c r="K148" s="2" t="str">
        <f t="shared" si="47"/>
        <v/>
      </c>
      <c r="L148" s="2" t="str">
        <f t="shared" si="48"/>
        <v/>
      </c>
      <c r="M148" s="2" t="str">
        <f t="shared" si="49"/>
        <v/>
      </c>
      <c r="N148" s="2" t="str">
        <f t="shared" si="50"/>
        <v/>
      </c>
      <c r="O148" t="str">
        <f t="shared" si="51"/>
        <v/>
      </c>
      <c r="P148" t="str">
        <f t="shared" si="52"/>
        <v/>
      </c>
    </row>
    <row r="149" spans="2:16" x14ac:dyDescent="0.25">
      <c r="B149" s="73"/>
      <c r="C149" s="92"/>
      <c r="D149" s="92"/>
      <c r="E149" s="92"/>
      <c r="F149" s="92"/>
      <c r="G149" s="98" t="str">
        <f t="shared" si="44"/>
        <v/>
      </c>
      <c r="I149" s="2" t="str">
        <f t="shared" si="45"/>
        <v/>
      </c>
      <c r="J149" s="2" t="str">
        <f t="shared" si="46"/>
        <v/>
      </c>
      <c r="K149" s="2" t="str">
        <f t="shared" si="47"/>
        <v/>
      </c>
      <c r="L149" s="2" t="str">
        <f t="shared" si="48"/>
        <v/>
      </c>
      <c r="M149" s="2" t="str">
        <f t="shared" si="49"/>
        <v/>
      </c>
      <c r="N149" s="2" t="str">
        <f t="shared" si="50"/>
        <v/>
      </c>
      <c r="O149" t="str">
        <f t="shared" si="51"/>
        <v/>
      </c>
      <c r="P149" t="str">
        <f t="shared" si="52"/>
        <v/>
      </c>
    </row>
    <row r="150" spans="2:16" x14ac:dyDescent="0.25">
      <c r="B150" s="73"/>
      <c r="C150" s="92"/>
      <c r="D150" s="92"/>
      <c r="E150" s="92"/>
      <c r="F150" s="92"/>
      <c r="G150" s="98" t="str">
        <f t="shared" si="44"/>
        <v/>
      </c>
      <c r="I150" s="2" t="str">
        <f t="shared" si="45"/>
        <v/>
      </c>
      <c r="J150" s="2" t="str">
        <f t="shared" si="46"/>
        <v/>
      </c>
      <c r="K150" s="2" t="str">
        <f t="shared" si="47"/>
        <v/>
      </c>
      <c r="L150" s="2" t="str">
        <f t="shared" si="48"/>
        <v/>
      </c>
      <c r="M150" s="2" t="str">
        <f t="shared" si="49"/>
        <v/>
      </c>
      <c r="N150" s="2" t="str">
        <f t="shared" si="50"/>
        <v/>
      </c>
      <c r="O150" t="str">
        <f t="shared" si="51"/>
        <v/>
      </c>
      <c r="P150" t="str">
        <f t="shared" si="52"/>
        <v/>
      </c>
    </row>
    <row r="151" spans="2:16" x14ac:dyDescent="0.25">
      <c r="B151" s="73"/>
      <c r="C151" s="92"/>
      <c r="D151" s="92"/>
      <c r="E151" s="92"/>
      <c r="F151" s="92"/>
      <c r="G151" s="98" t="str">
        <f t="shared" si="44"/>
        <v/>
      </c>
      <c r="I151" s="2" t="str">
        <f t="shared" si="45"/>
        <v/>
      </c>
      <c r="J151" s="2" t="str">
        <f t="shared" si="46"/>
        <v/>
      </c>
      <c r="K151" s="2" t="str">
        <f t="shared" si="47"/>
        <v/>
      </c>
      <c r="L151" s="2" t="str">
        <f t="shared" si="48"/>
        <v/>
      </c>
      <c r="M151" s="2" t="str">
        <f t="shared" si="49"/>
        <v/>
      </c>
      <c r="N151" s="2" t="str">
        <f t="shared" si="50"/>
        <v/>
      </c>
      <c r="O151" t="str">
        <f t="shared" si="51"/>
        <v/>
      </c>
      <c r="P151" t="str">
        <f t="shared" si="52"/>
        <v/>
      </c>
    </row>
    <row r="152" spans="2:16" x14ac:dyDescent="0.25">
      <c r="B152" s="73"/>
      <c r="C152" s="92"/>
      <c r="D152" s="92"/>
      <c r="E152" s="92"/>
      <c r="F152" s="92"/>
      <c r="G152" s="98" t="str">
        <f t="shared" si="44"/>
        <v/>
      </c>
      <c r="I152" s="2" t="str">
        <f t="shared" si="45"/>
        <v/>
      </c>
      <c r="J152" s="2" t="str">
        <f t="shared" si="46"/>
        <v/>
      </c>
      <c r="K152" s="2" t="str">
        <f t="shared" si="47"/>
        <v/>
      </c>
      <c r="L152" s="2" t="str">
        <f t="shared" si="48"/>
        <v/>
      </c>
      <c r="M152" s="2" t="str">
        <f t="shared" si="49"/>
        <v/>
      </c>
      <c r="N152" s="2" t="str">
        <f t="shared" si="50"/>
        <v/>
      </c>
      <c r="O152" t="str">
        <f t="shared" si="51"/>
        <v/>
      </c>
      <c r="P152" t="str">
        <f t="shared" si="52"/>
        <v/>
      </c>
    </row>
    <row r="153" spans="2:16" x14ac:dyDescent="0.25">
      <c r="B153" s="73"/>
      <c r="C153" s="92"/>
      <c r="D153" s="92"/>
      <c r="E153" s="92"/>
      <c r="F153" s="92"/>
      <c r="G153" s="98" t="str">
        <f t="shared" si="44"/>
        <v/>
      </c>
      <c r="I153" s="2" t="str">
        <f t="shared" si="45"/>
        <v/>
      </c>
      <c r="J153" s="2" t="str">
        <f t="shared" si="46"/>
        <v/>
      </c>
      <c r="K153" s="2" t="str">
        <f t="shared" si="47"/>
        <v/>
      </c>
      <c r="L153" s="2" t="str">
        <f t="shared" si="48"/>
        <v/>
      </c>
      <c r="M153" s="2" t="str">
        <f t="shared" si="49"/>
        <v/>
      </c>
      <c r="N153" s="2" t="str">
        <f t="shared" si="50"/>
        <v/>
      </c>
      <c r="O153" t="str">
        <f t="shared" si="51"/>
        <v/>
      </c>
      <c r="P153" t="str">
        <f t="shared" si="52"/>
        <v/>
      </c>
    </row>
    <row r="154" spans="2:16" x14ac:dyDescent="0.25">
      <c r="B154" s="73"/>
      <c r="C154" s="92"/>
      <c r="D154" s="92"/>
      <c r="E154" s="92"/>
      <c r="F154" s="92"/>
      <c r="G154" s="98" t="str">
        <f t="shared" si="44"/>
        <v/>
      </c>
      <c r="I154" s="2" t="str">
        <f t="shared" si="45"/>
        <v/>
      </c>
      <c r="J154" s="2" t="str">
        <f t="shared" si="46"/>
        <v/>
      </c>
      <c r="K154" s="2" t="str">
        <f t="shared" si="47"/>
        <v/>
      </c>
      <c r="L154" s="2" t="str">
        <f t="shared" si="48"/>
        <v/>
      </c>
      <c r="M154" s="2" t="str">
        <f t="shared" si="49"/>
        <v/>
      </c>
      <c r="N154" s="2" t="str">
        <f t="shared" si="50"/>
        <v/>
      </c>
      <c r="O154" t="str">
        <f t="shared" si="51"/>
        <v/>
      </c>
      <c r="P154" t="str">
        <f t="shared" si="52"/>
        <v/>
      </c>
    </row>
    <row r="155" spans="2:16" x14ac:dyDescent="0.25">
      <c r="B155" s="73"/>
      <c r="C155" s="92"/>
      <c r="D155" s="92"/>
      <c r="E155" s="92"/>
      <c r="F155" s="92"/>
      <c r="G155" s="98" t="str">
        <f t="shared" si="44"/>
        <v/>
      </c>
      <c r="I155" s="2" t="str">
        <f t="shared" si="45"/>
        <v/>
      </c>
      <c r="J155" s="2" t="str">
        <f t="shared" si="46"/>
        <v/>
      </c>
      <c r="K155" s="2" t="str">
        <f t="shared" si="47"/>
        <v/>
      </c>
      <c r="L155" s="2" t="str">
        <f t="shared" si="48"/>
        <v/>
      </c>
      <c r="M155" s="2" t="str">
        <f t="shared" si="49"/>
        <v/>
      </c>
      <c r="N155" s="2" t="str">
        <f t="shared" si="50"/>
        <v/>
      </c>
      <c r="O155" t="str">
        <f t="shared" si="51"/>
        <v/>
      </c>
      <c r="P155" t="str">
        <f t="shared" si="52"/>
        <v/>
      </c>
    </row>
    <row r="156" spans="2:16" x14ac:dyDescent="0.25">
      <c r="B156" s="73"/>
      <c r="C156" s="92"/>
      <c r="D156" s="92"/>
      <c r="E156" s="92"/>
      <c r="F156" s="92"/>
      <c r="G156" s="98" t="str">
        <f t="shared" si="44"/>
        <v/>
      </c>
      <c r="I156" s="2" t="str">
        <f t="shared" si="45"/>
        <v/>
      </c>
      <c r="J156" s="2" t="str">
        <f t="shared" si="46"/>
        <v/>
      </c>
      <c r="K156" s="2" t="str">
        <f t="shared" si="47"/>
        <v/>
      </c>
      <c r="L156" s="2" t="str">
        <f t="shared" si="48"/>
        <v/>
      </c>
      <c r="M156" s="2" t="str">
        <f t="shared" si="49"/>
        <v/>
      </c>
      <c r="N156" s="2" t="str">
        <f t="shared" si="50"/>
        <v/>
      </c>
      <c r="O156" t="str">
        <f t="shared" si="51"/>
        <v/>
      </c>
      <c r="P156" t="str">
        <f t="shared" si="52"/>
        <v/>
      </c>
    </row>
    <row r="157" spans="2:16" x14ac:dyDescent="0.25">
      <c r="B157" s="73"/>
      <c r="C157" s="92"/>
      <c r="D157" s="92"/>
      <c r="E157" s="92"/>
      <c r="F157" s="92"/>
      <c r="G157" s="98" t="str">
        <f t="shared" si="44"/>
        <v/>
      </c>
      <c r="I157" s="2" t="str">
        <f t="shared" si="45"/>
        <v/>
      </c>
      <c r="J157" s="2" t="str">
        <f t="shared" si="46"/>
        <v/>
      </c>
      <c r="K157" s="2" t="str">
        <f t="shared" si="47"/>
        <v/>
      </c>
      <c r="L157" s="2" t="str">
        <f t="shared" si="48"/>
        <v/>
      </c>
      <c r="M157" s="2" t="str">
        <f t="shared" si="49"/>
        <v/>
      </c>
      <c r="N157" s="2" t="str">
        <f t="shared" si="50"/>
        <v/>
      </c>
      <c r="O157" t="str">
        <f t="shared" si="51"/>
        <v/>
      </c>
      <c r="P157" t="str">
        <f t="shared" si="52"/>
        <v/>
      </c>
    </row>
    <row r="158" spans="2:16" x14ac:dyDescent="0.25">
      <c r="B158" s="73"/>
      <c r="C158" s="92"/>
      <c r="D158" s="92"/>
      <c r="E158" s="92"/>
      <c r="F158" s="92"/>
      <c r="G158" s="98" t="str">
        <f t="shared" si="44"/>
        <v/>
      </c>
      <c r="I158" s="2" t="str">
        <f t="shared" si="45"/>
        <v/>
      </c>
      <c r="J158" s="2" t="str">
        <f t="shared" si="46"/>
        <v/>
      </c>
      <c r="K158" s="2" t="str">
        <f t="shared" si="47"/>
        <v/>
      </c>
      <c r="L158" s="2" t="str">
        <f t="shared" si="48"/>
        <v/>
      </c>
      <c r="M158" s="2" t="str">
        <f t="shared" si="49"/>
        <v/>
      </c>
      <c r="N158" s="2" t="str">
        <f t="shared" si="50"/>
        <v/>
      </c>
      <c r="O158" t="str">
        <f t="shared" si="51"/>
        <v/>
      </c>
      <c r="P158" t="str">
        <f t="shared" si="52"/>
        <v/>
      </c>
    </row>
    <row r="159" spans="2:16" x14ac:dyDescent="0.25">
      <c r="B159" s="73"/>
      <c r="C159" s="92"/>
      <c r="D159" s="92"/>
      <c r="E159" s="92"/>
      <c r="F159" s="92"/>
      <c r="G159" s="98" t="str">
        <f t="shared" si="44"/>
        <v/>
      </c>
      <c r="I159" s="2" t="str">
        <f t="shared" si="45"/>
        <v/>
      </c>
      <c r="J159" s="2" t="str">
        <f t="shared" si="46"/>
        <v/>
      </c>
      <c r="K159" s="2" t="str">
        <f t="shared" si="47"/>
        <v/>
      </c>
      <c r="L159" s="2" t="str">
        <f t="shared" si="48"/>
        <v/>
      </c>
      <c r="M159" s="2" t="str">
        <f t="shared" si="49"/>
        <v/>
      </c>
      <c r="N159" s="2" t="str">
        <f t="shared" si="50"/>
        <v/>
      </c>
      <c r="O159" t="str">
        <f t="shared" si="51"/>
        <v/>
      </c>
      <c r="P159" t="str">
        <f t="shared" si="52"/>
        <v/>
      </c>
    </row>
    <row r="160" spans="2:16" x14ac:dyDescent="0.25">
      <c r="B160" s="73"/>
      <c r="C160" s="92"/>
      <c r="D160" s="92"/>
      <c r="E160" s="92"/>
      <c r="F160" s="92"/>
      <c r="G160" s="98" t="str">
        <f t="shared" si="44"/>
        <v/>
      </c>
      <c r="I160" s="2" t="str">
        <f t="shared" si="45"/>
        <v/>
      </c>
      <c r="J160" s="2" t="str">
        <f t="shared" si="46"/>
        <v/>
      </c>
      <c r="K160" s="2" t="str">
        <f t="shared" si="47"/>
        <v/>
      </c>
      <c r="L160" s="2" t="str">
        <f t="shared" si="48"/>
        <v/>
      </c>
      <c r="M160" s="2" t="str">
        <f t="shared" si="49"/>
        <v/>
      </c>
      <c r="N160" s="2" t="str">
        <f t="shared" si="50"/>
        <v/>
      </c>
      <c r="O160" t="str">
        <f t="shared" si="51"/>
        <v/>
      </c>
      <c r="P160" t="str">
        <f t="shared" si="52"/>
        <v/>
      </c>
    </row>
    <row r="161" spans="2:16" x14ac:dyDescent="0.25">
      <c r="B161" s="73"/>
      <c r="C161" s="92"/>
      <c r="D161" s="92"/>
      <c r="E161" s="92"/>
      <c r="F161" s="92"/>
      <c r="G161" s="98" t="str">
        <f t="shared" si="44"/>
        <v/>
      </c>
      <c r="I161" s="2" t="str">
        <f t="shared" si="45"/>
        <v/>
      </c>
      <c r="J161" s="2" t="str">
        <f t="shared" si="46"/>
        <v/>
      </c>
      <c r="K161" s="2" t="str">
        <f t="shared" si="47"/>
        <v/>
      </c>
      <c r="L161" s="2" t="str">
        <f t="shared" si="48"/>
        <v/>
      </c>
      <c r="M161" s="2" t="str">
        <f t="shared" si="49"/>
        <v/>
      </c>
      <c r="N161" s="2" t="str">
        <f t="shared" si="50"/>
        <v/>
      </c>
      <c r="O161" t="str">
        <f t="shared" si="51"/>
        <v/>
      </c>
      <c r="P161" t="str">
        <f t="shared" si="52"/>
        <v/>
      </c>
    </row>
    <row r="162" spans="2:16" x14ac:dyDescent="0.25">
      <c r="B162" s="73"/>
      <c r="C162" s="92"/>
      <c r="D162" s="92"/>
      <c r="E162" s="92"/>
      <c r="F162" s="92"/>
      <c r="G162" s="98" t="str">
        <f t="shared" si="44"/>
        <v/>
      </c>
      <c r="I162" s="2" t="str">
        <f t="shared" si="45"/>
        <v/>
      </c>
      <c r="J162" s="2" t="str">
        <f t="shared" si="46"/>
        <v/>
      </c>
      <c r="K162" s="2" t="str">
        <f t="shared" si="47"/>
        <v/>
      </c>
      <c r="L162" s="2" t="str">
        <f t="shared" si="48"/>
        <v/>
      </c>
      <c r="M162" s="2" t="str">
        <f t="shared" si="49"/>
        <v/>
      </c>
      <c r="N162" s="2" t="str">
        <f t="shared" si="50"/>
        <v/>
      </c>
      <c r="O162" t="str">
        <f t="shared" si="51"/>
        <v/>
      </c>
      <c r="P162" t="str">
        <f t="shared" si="52"/>
        <v/>
      </c>
    </row>
    <row r="163" spans="2:16" x14ac:dyDescent="0.25">
      <c r="B163" s="73"/>
      <c r="C163" s="92"/>
      <c r="D163" s="92"/>
      <c r="E163" s="92"/>
      <c r="F163" s="92"/>
      <c r="G163" s="98" t="str">
        <f t="shared" si="44"/>
        <v/>
      </c>
      <c r="I163" s="2" t="str">
        <f t="shared" si="45"/>
        <v/>
      </c>
      <c r="J163" s="2" t="str">
        <f t="shared" si="46"/>
        <v/>
      </c>
      <c r="K163" s="2" t="str">
        <f t="shared" si="47"/>
        <v/>
      </c>
      <c r="L163" s="2" t="str">
        <f t="shared" si="48"/>
        <v/>
      </c>
      <c r="M163" s="2" t="str">
        <f t="shared" si="49"/>
        <v/>
      </c>
      <c r="N163" s="2" t="str">
        <f t="shared" si="50"/>
        <v/>
      </c>
      <c r="O163" t="str">
        <f t="shared" si="51"/>
        <v/>
      </c>
      <c r="P163" t="str">
        <f t="shared" si="52"/>
        <v/>
      </c>
    </row>
    <row r="164" spans="2:16" x14ac:dyDescent="0.25">
      <c r="B164" s="73"/>
      <c r="C164" s="92"/>
      <c r="D164" s="92"/>
      <c r="E164" s="92"/>
      <c r="F164" s="92"/>
      <c r="G164" s="98" t="str">
        <f t="shared" si="44"/>
        <v/>
      </c>
      <c r="I164" s="2" t="str">
        <f t="shared" si="45"/>
        <v/>
      </c>
      <c r="J164" s="2" t="str">
        <f t="shared" si="46"/>
        <v/>
      </c>
      <c r="K164" s="2" t="str">
        <f t="shared" si="47"/>
        <v/>
      </c>
      <c r="L164" s="2" t="str">
        <f t="shared" si="48"/>
        <v/>
      </c>
      <c r="M164" s="2" t="str">
        <f t="shared" si="49"/>
        <v/>
      </c>
      <c r="N164" s="2" t="str">
        <f t="shared" si="50"/>
        <v/>
      </c>
      <c r="O164" t="str">
        <f t="shared" si="51"/>
        <v/>
      </c>
      <c r="P164" t="str">
        <f t="shared" si="52"/>
        <v/>
      </c>
    </row>
    <row r="165" spans="2:16" x14ac:dyDescent="0.25">
      <c r="B165" s="73"/>
      <c r="C165" s="92"/>
      <c r="D165" s="92"/>
      <c r="E165" s="92"/>
      <c r="F165" s="92"/>
      <c r="G165" s="98" t="str">
        <f t="shared" si="44"/>
        <v/>
      </c>
    </row>
    <row r="166" spans="2:16" x14ac:dyDescent="0.25">
      <c r="B166" s="73"/>
      <c r="C166" s="92"/>
      <c r="D166" s="92"/>
      <c r="E166" s="92"/>
      <c r="F166" s="92"/>
      <c r="G166" s="98" t="str">
        <f t="shared" si="44"/>
        <v/>
      </c>
    </row>
    <row r="167" spans="2:16" x14ac:dyDescent="0.25">
      <c r="B167" s="73"/>
      <c r="C167" s="92"/>
      <c r="D167" s="92"/>
      <c r="E167" s="92"/>
      <c r="F167" s="92"/>
      <c r="G167" s="98" t="str">
        <f t="shared" si="44"/>
        <v/>
      </c>
    </row>
    <row r="168" spans="2:16" x14ac:dyDescent="0.25">
      <c r="B168" s="73"/>
      <c r="C168" s="92"/>
      <c r="D168" s="92"/>
      <c r="E168" s="92"/>
      <c r="F168" s="92"/>
      <c r="G168" s="98" t="str">
        <f t="shared" si="44"/>
        <v/>
      </c>
    </row>
    <row r="169" spans="2:16" x14ac:dyDescent="0.25">
      <c r="B169" s="73"/>
      <c r="C169" s="92"/>
      <c r="D169" s="92"/>
      <c r="E169" s="92"/>
      <c r="F169" s="92"/>
      <c r="G169" s="98" t="str">
        <f t="shared" si="44"/>
        <v/>
      </c>
    </row>
    <row r="170" spans="2:16" x14ac:dyDescent="0.25">
      <c r="B170" s="73"/>
      <c r="C170" s="92"/>
      <c r="D170" s="92"/>
      <c r="E170" s="92"/>
      <c r="F170" s="92"/>
      <c r="G170" s="98" t="str">
        <f t="shared" si="44"/>
        <v/>
      </c>
    </row>
    <row r="171" spans="2:16" x14ac:dyDescent="0.25">
      <c r="B171" s="73"/>
      <c r="C171" s="92"/>
      <c r="D171" s="92"/>
      <c r="E171" s="92"/>
      <c r="F171" s="92"/>
      <c r="G171" s="98" t="str">
        <f t="shared" si="44"/>
        <v/>
      </c>
    </row>
    <row r="172" spans="2:16" x14ac:dyDescent="0.25">
      <c r="B172" s="73"/>
      <c r="C172" s="92"/>
      <c r="D172" s="92"/>
      <c r="E172" s="92"/>
      <c r="F172" s="92"/>
      <c r="G172" s="98" t="str">
        <f t="shared" si="44"/>
        <v/>
      </c>
    </row>
    <row r="173" spans="2:16" x14ac:dyDescent="0.25">
      <c r="B173" s="73"/>
      <c r="C173" s="92"/>
      <c r="D173" s="92"/>
      <c r="E173" s="92"/>
      <c r="F173" s="92"/>
      <c r="G173" s="98" t="str">
        <f t="shared" si="44"/>
        <v/>
      </c>
    </row>
    <row r="174" spans="2:16" x14ac:dyDescent="0.25">
      <c r="B174" s="73"/>
      <c r="C174" s="92"/>
      <c r="D174" s="92"/>
      <c r="E174" s="92"/>
      <c r="F174" s="92"/>
      <c r="G174" s="98" t="str">
        <f t="shared" si="44"/>
        <v/>
      </c>
    </row>
    <row r="175" spans="2:16" x14ac:dyDescent="0.25">
      <c r="B175" s="73"/>
      <c r="C175" s="92"/>
      <c r="D175" s="92"/>
      <c r="E175" s="92"/>
      <c r="F175" s="92"/>
      <c r="G175" s="98" t="str">
        <f t="shared" ref="G175:G189" si="53">IF(F175="","",F175-E175)</f>
        <v/>
      </c>
    </row>
    <row r="176" spans="2:16" x14ac:dyDescent="0.25">
      <c r="B176" s="73"/>
      <c r="C176" s="92"/>
      <c r="D176" s="92"/>
      <c r="E176" s="92"/>
      <c r="F176" s="92"/>
      <c r="G176" s="98" t="str">
        <f t="shared" si="53"/>
        <v/>
      </c>
    </row>
    <row r="177" spans="2:7" x14ac:dyDescent="0.25">
      <c r="B177" s="73"/>
      <c r="C177" s="92"/>
      <c r="D177" s="92"/>
      <c r="E177" s="92"/>
      <c r="F177" s="92"/>
      <c r="G177" s="98" t="str">
        <f t="shared" si="53"/>
        <v/>
      </c>
    </row>
    <row r="178" spans="2:7" x14ac:dyDescent="0.25">
      <c r="B178" s="73"/>
      <c r="C178" s="92"/>
      <c r="D178" s="92"/>
      <c r="E178" s="92"/>
      <c r="F178" s="92"/>
      <c r="G178" s="98" t="str">
        <f t="shared" si="53"/>
        <v/>
      </c>
    </row>
    <row r="179" spans="2:7" x14ac:dyDescent="0.25">
      <c r="B179" s="73"/>
      <c r="C179" s="92"/>
      <c r="D179" s="92"/>
      <c r="E179" s="92"/>
      <c r="F179" s="92"/>
      <c r="G179" s="98" t="str">
        <f t="shared" si="53"/>
        <v/>
      </c>
    </row>
    <row r="180" spans="2:7" x14ac:dyDescent="0.25">
      <c r="B180" s="73"/>
      <c r="C180" s="92"/>
      <c r="D180" s="92"/>
      <c r="E180" s="92"/>
      <c r="F180" s="92"/>
      <c r="G180" s="98" t="str">
        <f t="shared" si="53"/>
        <v/>
      </c>
    </row>
    <row r="181" spans="2:7" x14ac:dyDescent="0.25">
      <c r="B181" s="73"/>
      <c r="C181" s="92"/>
      <c r="D181" s="92"/>
      <c r="E181" s="92"/>
      <c r="F181" s="92"/>
      <c r="G181" s="98" t="str">
        <f t="shared" si="53"/>
        <v/>
      </c>
    </row>
    <row r="182" spans="2:7" x14ac:dyDescent="0.25">
      <c r="B182" s="73"/>
      <c r="C182" s="92"/>
      <c r="D182" s="92"/>
      <c r="E182" s="92"/>
      <c r="F182" s="92"/>
      <c r="G182" s="98" t="str">
        <f t="shared" si="53"/>
        <v/>
      </c>
    </row>
    <row r="183" spans="2:7" x14ac:dyDescent="0.25">
      <c r="B183" s="73"/>
      <c r="C183" s="92"/>
      <c r="D183" s="92"/>
      <c r="E183" s="92"/>
      <c r="F183" s="92"/>
      <c r="G183" s="98" t="str">
        <f t="shared" si="53"/>
        <v/>
      </c>
    </row>
    <row r="184" spans="2:7" x14ac:dyDescent="0.25">
      <c r="B184" s="73"/>
      <c r="C184" s="92"/>
      <c r="D184" s="92"/>
      <c r="E184" s="92"/>
      <c r="F184" s="92"/>
      <c r="G184" s="98" t="str">
        <f t="shared" si="53"/>
        <v/>
      </c>
    </row>
    <row r="185" spans="2:7" x14ac:dyDescent="0.25">
      <c r="B185" s="73"/>
      <c r="C185" s="92"/>
      <c r="D185" s="92"/>
      <c r="E185" s="92"/>
      <c r="F185" s="92"/>
      <c r="G185" s="98" t="str">
        <f t="shared" si="53"/>
        <v/>
      </c>
    </row>
    <row r="186" spans="2:7" x14ac:dyDescent="0.25">
      <c r="B186" s="73"/>
      <c r="C186" s="92"/>
      <c r="D186" s="92"/>
      <c r="E186" s="92"/>
      <c r="F186" s="92"/>
      <c r="G186" s="98" t="str">
        <f t="shared" si="53"/>
        <v/>
      </c>
    </row>
    <row r="187" spans="2:7" x14ac:dyDescent="0.25">
      <c r="B187" s="73"/>
      <c r="C187" s="92"/>
      <c r="D187" s="92"/>
      <c r="E187" s="92"/>
      <c r="F187" s="92"/>
      <c r="G187" s="98" t="str">
        <f t="shared" si="53"/>
        <v/>
      </c>
    </row>
    <row r="188" spans="2:7" x14ac:dyDescent="0.25">
      <c r="B188" s="73"/>
      <c r="C188" s="92"/>
      <c r="D188" s="92"/>
      <c r="E188" s="92"/>
      <c r="F188" s="92"/>
      <c r="G188" s="98" t="str">
        <f t="shared" si="53"/>
        <v/>
      </c>
    </row>
    <row r="189" spans="2:7" ht="15.75" thickBot="1" x14ac:dyDescent="0.3">
      <c r="B189" s="74"/>
      <c r="C189" s="75"/>
      <c r="D189" s="75"/>
      <c r="E189" s="75"/>
      <c r="F189" s="75"/>
      <c r="G189" s="99" t="str">
        <f t="shared" si="53"/>
        <v/>
      </c>
    </row>
  </sheetData>
  <sheetProtection sheet="1" objects="1" scenarios="1" formatCells="0" formatColumns="0" formatRows="0" autoFilter="0"/>
  <protectedRanges>
    <protectedRange sqref="B15:F189" name="DATA ENTRY"/>
  </protectedRanges>
  <autoFilter ref="B14:G189"/>
  <mergeCells count="10">
    <mergeCell ref="B12:D12"/>
    <mergeCell ref="B7:D7"/>
    <mergeCell ref="B8:D8"/>
    <mergeCell ref="B9:D9"/>
    <mergeCell ref="B10:D10"/>
    <mergeCell ref="B5:D5"/>
    <mergeCell ref="B6:D6"/>
    <mergeCell ref="B3:D3"/>
    <mergeCell ref="B4:D4"/>
    <mergeCell ref="B11:D11"/>
  </mergeCells>
  <phoneticPr fontId="21" type="noConversion"/>
  <conditionalFormatting sqref="G15:G167">
    <cfRule type="cellIs" dxfId="17" priority="1" stopIfTrue="1" operator="lessThan">
      <formula>0</formula>
    </cfRule>
  </conditionalFormatting>
  <conditionalFormatting sqref="G6">
    <cfRule type="cellIs" dxfId="16" priority="2" stopIfTrue="1" operator="equal">
      <formula>"""#DIV/0"""</formula>
    </cfRule>
  </conditionalFormatting>
  <conditionalFormatting sqref="G15:G164">
    <cfRule type="cellIs" dxfId="15" priority="3" stopIfTrue="1" operator="lessThan">
      <formula>0</formula>
    </cfRule>
  </conditionalFormatting>
  <conditionalFormatting sqref="G6">
    <cfRule type="cellIs" dxfId="14" priority="4" stopIfTrue="1" operator="equal">
      <formula>"""#DIV/0"""</formula>
    </cfRule>
  </conditionalFormatting>
  <conditionalFormatting sqref="G15:G167">
    <cfRule type="cellIs" dxfId="13" priority="5" stopIfTrue="1" operator="lessThan">
      <formula>0</formula>
    </cfRule>
  </conditionalFormatting>
  <conditionalFormatting sqref="G6">
    <cfRule type="cellIs" dxfId="12" priority="6" stopIfTrue="1" operator="equal">
      <formula>"""#DIV/0"""</formula>
    </cfRule>
  </conditionalFormatting>
  <conditionalFormatting sqref="G15:G164">
    <cfRule type="cellIs" dxfId="11" priority="7" stopIfTrue="1" operator="lessThan">
      <formula>0</formula>
    </cfRule>
  </conditionalFormatting>
  <conditionalFormatting sqref="G6">
    <cfRule type="cellIs" dxfId="10" priority="8" stopIfTrue="1" operator="equal">
      <formula>"""#DIV/0"""</formula>
    </cfRule>
  </conditionalFormatting>
  <conditionalFormatting sqref="G15:G167">
    <cfRule type="cellIs" dxfId="9" priority="9" stopIfTrue="1" operator="lessThan">
      <formula>0</formula>
    </cfRule>
  </conditionalFormatting>
  <conditionalFormatting sqref="G6">
    <cfRule type="cellIs" dxfId="8" priority="10" stopIfTrue="1" operator="equal">
      <formula>"""#DIV/0"""</formula>
    </cfRule>
  </conditionalFormatting>
  <conditionalFormatting sqref="G15:G164">
    <cfRule type="cellIs" dxfId="7" priority="11" stopIfTrue="1" operator="lessThan">
      <formula>0</formula>
    </cfRule>
  </conditionalFormatting>
  <conditionalFormatting sqref="G6">
    <cfRule type="cellIs" dxfId="6" priority="12" stopIfTrue="1" operator="equal">
      <formula>"""#DIV/0"""</formula>
    </cfRule>
  </conditionalFormatting>
  <conditionalFormatting sqref="G15:G167">
    <cfRule type="cellIs" dxfId="5" priority="13" stopIfTrue="1" operator="lessThan">
      <formula>0</formula>
    </cfRule>
  </conditionalFormatting>
  <conditionalFormatting sqref="G6">
    <cfRule type="cellIs" dxfId="4" priority="14" stopIfTrue="1" operator="equal">
      <formula>"""#DIV/0"""</formula>
    </cfRule>
  </conditionalFormatting>
  <conditionalFormatting sqref="G15:G189">
    <cfRule type="cellIs" dxfId="3" priority="15" stopIfTrue="1" operator="lessThan">
      <formula>0</formula>
    </cfRule>
  </conditionalFormatting>
  <conditionalFormatting sqref="G6">
    <cfRule type="cellIs" dxfId="2" priority="16" stopIfTrue="1" operator="equal">
      <formula>"""#DIV/0"""</formula>
    </cfRule>
  </conditionalFormatting>
  <conditionalFormatting sqref="G15:G189">
    <cfRule type="cellIs" dxfId="1" priority="17" stopIfTrue="1" operator="lessThan">
      <formula>0</formula>
    </cfRule>
  </conditionalFormatting>
  <conditionalFormatting sqref="G6">
    <cfRule type="cellIs" dxfId="0" priority="18" stopIfTrue="1" operator="equal">
      <formula>"""#DIV/0"""</formula>
    </cfRule>
  </conditionalFormatting>
  <hyperlinks>
    <hyperlink ref="R14" location="Cover!A1" display="Return to Cover"/>
  </hyperlinks>
  <pageMargins left="0.7" right="0.7" top="0.75" bottom="0.75" header="0.3" footer="0.3"/>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
  <sheetViews>
    <sheetView workbookViewId="0">
      <selection activeCell="C8" sqref="C8"/>
    </sheetView>
  </sheetViews>
  <sheetFormatPr defaultRowHeight="15" x14ac:dyDescent="0.25"/>
  <cols>
    <col min="1" max="1" width="14.140625" bestFit="1" customWidth="1"/>
    <col min="2" max="5" width="25.7109375" customWidth="1"/>
  </cols>
  <sheetData>
    <row r="1" spans="1:5" x14ac:dyDescent="0.25">
      <c r="A1" s="166" t="s">
        <v>309</v>
      </c>
      <c r="B1" s="167" t="s">
        <v>295</v>
      </c>
      <c r="C1" s="167" t="s">
        <v>296</v>
      </c>
      <c r="D1" s="167" t="s">
        <v>297</v>
      </c>
      <c r="E1" s="168" t="s">
        <v>298</v>
      </c>
    </row>
    <row r="2" spans="1:5" ht="75" customHeight="1" x14ac:dyDescent="0.25">
      <c r="A2" s="169" t="s">
        <v>299</v>
      </c>
      <c r="B2" s="165" t="str">
        <f>Tchr1!$I$1</f>
        <v>None</v>
      </c>
      <c r="C2" s="165" t="str">
        <f>Tchr1!$I$2</f>
        <v>None</v>
      </c>
      <c r="D2" s="165" t="str">
        <f>Tchr1!$I$3</f>
        <v>None</v>
      </c>
      <c r="E2" s="171" t="str">
        <f>Tchr1!$I$4</f>
        <v>None</v>
      </c>
    </row>
    <row r="3" spans="1:5" ht="75" customHeight="1" x14ac:dyDescent="0.25">
      <c r="A3" s="169" t="s">
        <v>300</v>
      </c>
      <c r="B3" s="165" t="str">
        <f>Tchr2!$I$1</f>
        <v>None</v>
      </c>
      <c r="C3" s="165" t="str">
        <f>Tchr2!$I$2</f>
        <v>None</v>
      </c>
      <c r="D3" s="165" t="str">
        <f>Tchr2!$I$3</f>
        <v>None</v>
      </c>
      <c r="E3" s="171" t="str">
        <f>Tchr2!$I$4</f>
        <v>None</v>
      </c>
    </row>
    <row r="4" spans="1:5" ht="75" customHeight="1" x14ac:dyDescent="0.25">
      <c r="A4" s="169" t="s">
        <v>301</v>
      </c>
      <c r="B4" s="165" t="str">
        <f>Tchr3!$I$1</f>
        <v>None</v>
      </c>
      <c r="C4" s="165" t="str">
        <f>Tchr3!$I$2</f>
        <v>None</v>
      </c>
      <c r="D4" s="165" t="str">
        <f>Tchr3!$I$3</f>
        <v>None</v>
      </c>
      <c r="E4" s="171" t="str">
        <f>Tchr3!$I$4</f>
        <v>None</v>
      </c>
    </row>
    <row r="5" spans="1:5" ht="75" customHeight="1" x14ac:dyDescent="0.25">
      <c r="A5" s="169" t="s">
        <v>302</v>
      </c>
      <c r="B5" s="165" t="str">
        <f>Tchr4!$I$1</f>
        <v>None</v>
      </c>
      <c r="C5" s="165" t="str">
        <f>Tchr4!$I$2</f>
        <v>None</v>
      </c>
      <c r="D5" s="165" t="str">
        <f>Tchr4!$I$3</f>
        <v>None</v>
      </c>
      <c r="E5" s="171" t="str">
        <f>Tchr4!$I$4</f>
        <v>None</v>
      </c>
    </row>
    <row r="6" spans="1:5" ht="75" customHeight="1" x14ac:dyDescent="0.25">
      <c r="A6" s="169" t="s">
        <v>303</v>
      </c>
      <c r="B6" s="165" t="str">
        <f>Tchr5!$I$1</f>
        <v>None</v>
      </c>
      <c r="C6" s="165" t="str">
        <f>Tchr5!$I$2</f>
        <v>None</v>
      </c>
      <c r="D6" s="165" t="str">
        <f>Tchr5!$I$3</f>
        <v>None</v>
      </c>
      <c r="E6" s="171" t="str">
        <f>Tchr5!$I$4</f>
        <v>None</v>
      </c>
    </row>
    <row r="7" spans="1:5" ht="75" customHeight="1" x14ac:dyDescent="0.25">
      <c r="A7" s="169" t="s">
        <v>304</v>
      </c>
      <c r="B7" s="165" t="str">
        <f>Tchr6!$I$1</f>
        <v>None</v>
      </c>
      <c r="C7" s="165" t="str">
        <f>Tchr6!$I$2</f>
        <v>None</v>
      </c>
      <c r="D7" s="165" t="str">
        <f>Tchr6!$I$3</f>
        <v>None</v>
      </c>
      <c r="E7" s="171" t="str">
        <f>Tchr6!$I$4</f>
        <v>None</v>
      </c>
    </row>
    <row r="8" spans="1:5" ht="75" customHeight="1" x14ac:dyDescent="0.25">
      <c r="A8" s="169" t="s">
        <v>305</v>
      </c>
      <c r="B8" s="165" t="str">
        <f>Tchr7!$I$1</f>
        <v>None</v>
      </c>
      <c r="C8" s="165" t="str">
        <f>Tchr7!$I$2</f>
        <v>None</v>
      </c>
      <c r="D8" s="165" t="str">
        <f>Tchr7!$I$3</f>
        <v>None</v>
      </c>
      <c r="E8" s="171" t="str">
        <f>Tchr7!$I$4</f>
        <v>None</v>
      </c>
    </row>
    <row r="9" spans="1:5" ht="75" customHeight="1" x14ac:dyDescent="0.25">
      <c r="A9" s="169" t="s">
        <v>306</v>
      </c>
      <c r="B9" s="165" t="str">
        <f>Tchr8!$I$1</f>
        <v>None</v>
      </c>
      <c r="C9" s="165" t="str">
        <f>Tchr8!$I$2</f>
        <v>None</v>
      </c>
      <c r="D9" s="165" t="str">
        <f>Tchr8!$I$3</f>
        <v>None</v>
      </c>
      <c r="E9" s="171" t="str">
        <f>Tchr8!$I$4</f>
        <v>None</v>
      </c>
    </row>
    <row r="10" spans="1:5" ht="75" customHeight="1" thickBot="1" x14ac:dyDescent="0.3">
      <c r="A10" s="170" t="s">
        <v>307</v>
      </c>
      <c r="B10" s="172" t="str">
        <f>Tchr9!$I$1</f>
        <v>None</v>
      </c>
      <c r="C10" s="172" t="str">
        <f>Tchr9!$I$2</f>
        <v>None</v>
      </c>
      <c r="D10" s="172" t="str">
        <f>Tchr9!$I$3</f>
        <v>None</v>
      </c>
      <c r="E10" s="173" t="str">
        <f>Tchr9!$I$4</f>
        <v>None</v>
      </c>
    </row>
  </sheetData>
  <sheetProtection sheet="1" objects="1" scenarios="1"/>
  <protectedRanges>
    <protectedRange sqref="A1:A10" name="Range1"/>
  </protectedRanges>
  <phoneticPr fontId="21" type="noConversion"/>
  <pageMargins left="0.75" right="0.75" top="1" bottom="1" header="0.5" footer="0.5"/>
  <pageSetup scale="76"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
  <sheetViews>
    <sheetView workbookViewId="0">
      <selection activeCell="B2" sqref="B2"/>
    </sheetView>
  </sheetViews>
  <sheetFormatPr defaultRowHeight="15" x14ac:dyDescent="0.25"/>
  <cols>
    <col min="1" max="1" width="14.140625" bestFit="1" customWidth="1"/>
    <col min="2" max="5" width="25.7109375" customWidth="1"/>
  </cols>
  <sheetData>
    <row r="1" spans="1:5" x14ac:dyDescent="0.25">
      <c r="A1" s="166" t="s">
        <v>308</v>
      </c>
      <c r="B1" s="167" t="s">
        <v>295</v>
      </c>
      <c r="C1" s="167" t="s">
        <v>296</v>
      </c>
      <c r="D1" s="167" t="s">
        <v>297</v>
      </c>
      <c r="E1" s="168" t="s">
        <v>298</v>
      </c>
    </row>
    <row r="2" spans="1:5" ht="54" x14ac:dyDescent="0.25">
      <c r="A2" s="169" t="s">
        <v>299</v>
      </c>
      <c r="B2" s="165" t="str">
        <f>Tchr1!$N$1</f>
        <v>None</v>
      </c>
      <c r="C2" s="165" t="str">
        <f>Tchr1!$N$2</f>
        <v>None</v>
      </c>
      <c r="D2" s="165" t="str">
        <f>Tchr1!$N$3</f>
        <v>None</v>
      </c>
      <c r="E2" s="171" t="str">
        <f>Tchr1!$N$4</f>
        <v>None</v>
      </c>
    </row>
    <row r="3" spans="1:5" ht="54" x14ac:dyDescent="0.25">
      <c r="A3" s="169" t="s">
        <v>300</v>
      </c>
      <c r="B3" s="165" t="str">
        <f>Tchr2!$N$1</f>
        <v>None</v>
      </c>
      <c r="C3" s="165" t="str">
        <f>Tchr2!$N$2</f>
        <v>None</v>
      </c>
      <c r="D3" s="165" t="str">
        <f>Tchr2!$N$3</f>
        <v>None</v>
      </c>
      <c r="E3" s="171" t="str">
        <f>Tchr2!$N$4</f>
        <v>None</v>
      </c>
    </row>
    <row r="4" spans="1:5" ht="54" x14ac:dyDescent="0.25">
      <c r="A4" s="169" t="s">
        <v>301</v>
      </c>
      <c r="B4" s="165" t="str">
        <f>Tchr3!$N$1</f>
        <v>None</v>
      </c>
      <c r="C4" s="165" t="str">
        <f>Tchr3!$N$2</f>
        <v>None</v>
      </c>
      <c r="D4" s="165" t="str">
        <f>Tchr3!$N$3</f>
        <v>None</v>
      </c>
      <c r="E4" s="171" t="str">
        <f>Tchr3!$N$4</f>
        <v>None</v>
      </c>
    </row>
    <row r="5" spans="1:5" ht="54" x14ac:dyDescent="0.25">
      <c r="A5" s="169" t="s">
        <v>302</v>
      </c>
      <c r="B5" s="165" t="str">
        <f>Tchr4!$N$1</f>
        <v>None</v>
      </c>
      <c r="C5" s="165" t="str">
        <f>Tchr4!$N$2</f>
        <v>None</v>
      </c>
      <c r="D5" s="165" t="str">
        <f>Tchr4!$N$3</f>
        <v>None</v>
      </c>
      <c r="E5" s="171" t="str">
        <f>Tchr4!$N$4</f>
        <v>None</v>
      </c>
    </row>
    <row r="6" spans="1:5" ht="54" x14ac:dyDescent="0.25">
      <c r="A6" s="169" t="s">
        <v>303</v>
      </c>
      <c r="B6" s="165" t="str">
        <f>Tchr5!$N$1</f>
        <v>None</v>
      </c>
      <c r="C6" s="165" t="str">
        <f>Tchr5!$N$2</f>
        <v>None</v>
      </c>
      <c r="D6" s="165" t="str">
        <f>Tchr5!$N$3</f>
        <v>None</v>
      </c>
      <c r="E6" s="171" t="str">
        <f>Tchr5!$N$4</f>
        <v>None</v>
      </c>
    </row>
    <row r="7" spans="1:5" ht="54" x14ac:dyDescent="0.25">
      <c r="A7" s="169" t="s">
        <v>304</v>
      </c>
      <c r="B7" s="165" t="str">
        <f>Tchr6!$N$1</f>
        <v>None</v>
      </c>
      <c r="C7" s="165" t="str">
        <f>Tchr6!$N$2</f>
        <v>None</v>
      </c>
      <c r="D7" s="165" t="str">
        <f>Tchr6!$N$3</f>
        <v>None</v>
      </c>
      <c r="E7" s="171" t="str">
        <f>Tchr6!$N$4</f>
        <v>None</v>
      </c>
    </row>
    <row r="8" spans="1:5" ht="54" x14ac:dyDescent="0.25">
      <c r="A8" s="169" t="s">
        <v>305</v>
      </c>
      <c r="B8" s="165" t="str">
        <f>Tchr7!$N$1</f>
        <v>None</v>
      </c>
      <c r="C8" s="165" t="str">
        <f>Tchr7!$N$2</f>
        <v>None</v>
      </c>
      <c r="D8" s="165" t="str">
        <f>Tchr7!$N$3</f>
        <v>None</v>
      </c>
      <c r="E8" s="171" t="str">
        <f>Tchr7!$N$4</f>
        <v>None</v>
      </c>
    </row>
    <row r="9" spans="1:5" ht="54" x14ac:dyDescent="0.25">
      <c r="A9" s="169" t="s">
        <v>306</v>
      </c>
      <c r="B9" s="165" t="str">
        <f>Tchr8!$N$1</f>
        <v>None</v>
      </c>
      <c r="C9" s="165" t="str">
        <f>Tchr8!$N$2</f>
        <v>None</v>
      </c>
      <c r="D9" s="165" t="str">
        <f>Tchr8!$N$3</f>
        <v>None</v>
      </c>
      <c r="E9" s="171" t="str">
        <f>Tchr8!$N$4</f>
        <v>None</v>
      </c>
    </row>
    <row r="10" spans="1:5" ht="54.75" thickBot="1" x14ac:dyDescent="0.3">
      <c r="A10" s="170" t="s">
        <v>307</v>
      </c>
      <c r="B10" s="172" t="str">
        <f>Tchr9!$N$1</f>
        <v>None</v>
      </c>
      <c r="C10" s="172" t="str">
        <f>Tchr9!$N$2</f>
        <v>None</v>
      </c>
      <c r="D10" s="172" t="str">
        <f>Tchr9!$N$3</f>
        <v>None</v>
      </c>
      <c r="E10" s="173" t="str">
        <f>Tchr9!$N$4</f>
        <v>None</v>
      </c>
    </row>
  </sheetData>
  <sheetProtection sheet="1" objects="1" scenarios="1"/>
  <protectedRanges>
    <protectedRange sqref="A1:A10" name="Range1"/>
  </protectedRanges>
  <phoneticPr fontId="21" type="noConversion"/>
  <pageMargins left="0.75" right="0.75" top="1" bottom="1" header="0.5" footer="0.5"/>
  <pageSetup scale="76" orientation="portrait"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2:AJ39"/>
  <sheetViews>
    <sheetView zoomScale="80" zoomScaleNormal="80" workbookViewId="0">
      <selection activeCell="AI8" sqref="AI8:AJ8"/>
    </sheetView>
  </sheetViews>
  <sheetFormatPr defaultRowHeight="15" x14ac:dyDescent="0.25"/>
  <sheetData>
    <row r="2" spans="2:36" x14ac:dyDescent="0.25">
      <c r="K2" t="s">
        <v>216</v>
      </c>
      <c r="L2" t="s">
        <v>213</v>
      </c>
    </row>
    <row r="3" spans="2:36" x14ac:dyDescent="0.25">
      <c r="J3" t="s">
        <v>250</v>
      </c>
      <c r="K3">
        <v>3</v>
      </c>
      <c r="L3" t="s">
        <v>214</v>
      </c>
      <c r="T3" s="26" t="s">
        <v>266</v>
      </c>
      <c r="U3" s="29" t="s">
        <v>35</v>
      </c>
      <c r="V3" s="269" t="s">
        <v>268</v>
      </c>
      <c r="W3" s="270"/>
      <c r="X3" s="26"/>
      <c r="Y3" s="29" t="s">
        <v>28</v>
      </c>
      <c r="Z3" s="269" t="s">
        <v>269</v>
      </c>
      <c r="AA3" s="270"/>
      <c r="AB3" s="26"/>
      <c r="AC3" s="29" t="s">
        <v>30</v>
      </c>
      <c r="AD3" s="269" t="s">
        <v>270</v>
      </c>
      <c r="AE3" s="270"/>
      <c r="AF3" s="26"/>
      <c r="AG3" s="26"/>
      <c r="AH3" s="29" t="s">
        <v>29</v>
      </c>
      <c r="AI3" s="269" t="s">
        <v>271</v>
      </c>
      <c r="AJ3" s="270"/>
    </row>
    <row r="4" spans="2:36" x14ac:dyDescent="0.25">
      <c r="J4" t="s">
        <v>250</v>
      </c>
      <c r="K4">
        <v>1</v>
      </c>
      <c r="L4" t="s">
        <v>215</v>
      </c>
      <c r="T4" s="26"/>
      <c r="U4" s="26"/>
      <c r="V4" s="26"/>
      <c r="W4" s="26"/>
      <c r="X4" s="26"/>
      <c r="Y4" s="26"/>
      <c r="Z4" s="26"/>
      <c r="AA4" s="26"/>
      <c r="AB4" s="26"/>
      <c r="AC4" s="26"/>
      <c r="AD4" s="26"/>
      <c r="AE4" s="26"/>
      <c r="AF4" s="26"/>
      <c r="AG4" s="26"/>
      <c r="AH4" s="26"/>
      <c r="AI4" s="26"/>
      <c r="AJ4" s="26"/>
    </row>
    <row r="5" spans="2:36" x14ac:dyDescent="0.25">
      <c r="L5" t="s">
        <v>222</v>
      </c>
      <c r="T5" s="26"/>
      <c r="U5" s="29"/>
      <c r="V5" s="42"/>
      <c r="W5" s="26"/>
      <c r="X5" s="29"/>
      <c r="Y5" s="43"/>
      <c r="Z5" s="26"/>
      <c r="AA5" s="29" t="s">
        <v>34</v>
      </c>
      <c r="AB5" s="32">
        <v>0.1</v>
      </c>
      <c r="AC5" s="26"/>
      <c r="AD5" s="29"/>
      <c r="AE5" s="43"/>
      <c r="AF5" s="26"/>
      <c r="AG5" s="26"/>
      <c r="AH5" s="29" t="s">
        <v>259</v>
      </c>
      <c r="AI5" s="308" t="s">
        <v>273</v>
      </c>
      <c r="AJ5" s="309"/>
    </row>
    <row r="6" spans="2:36" x14ac:dyDescent="0.25">
      <c r="L6" t="s">
        <v>223</v>
      </c>
      <c r="T6" s="26" t="s">
        <v>267</v>
      </c>
      <c r="U6" s="29" t="s">
        <v>35</v>
      </c>
      <c r="V6" s="269" t="s">
        <v>265</v>
      </c>
      <c r="W6" s="270"/>
      <c r="X6" s="26"/>
      <c r="Y6" s="29" t="s">
        <v>28</v>
      </c>
      <c r="Z6" s="269" t="s">
        <v>269</v>
      </c>
      <c r="AA6" s="270"/>
      <c r="AB6" s="26"/>
      <c r="AC6" s="29" t="s">
        <v>30</v>
      </c>
      <c r="AD6" s="269" t="s">
        <v>272</v>
      </c>
      <c r="AE6" s="270"/>
      <c r="AF6" s="26"/>
      <c r="AG6" s="26"/>
      <c r="AH6" s="29" t="s">
        <v>29</v>
      </c>
      <c r="AI6" s="269" t="s">
        <v>271</v>
      </c>
      <c r="AJ6" s="270"/>
    </row>
    <row r="7" spans="2:36" x14ac:dyDescent="0.25">
      <c r="J7" t="s">
        <v>250</v>
      </c>
      <c r="L7" t="s">
        <v>225</v>
      </c>
      <c r="T7" s="26"/>
      <c r="U7" s="26"/>
      <c r="V7" s="26"/>
      <c r="W7" s="26"/>
      <c r="X7" s="26"/>
      <c r="Y7" s="26"/>
      <c r="Z7" s="26"/>
      <c r="AA7" s="26"/>
      <c r="AB7" s="26"/>
      <c r="AC7" s="26"/>
      <c r="AD7" s="26"/>
      <c r="AE7" s="26"/>
      <c r="AF7" s="26"/>
      <c r="AG7" s="26"/>
      <c r="AH7" s="26"/>
      <c r="AI7" s="26"/>
      <c r="AJ7" s="26"/>
    </row>
    <row r="8" spans="2:36" x14ac:dyDescent="0.25">
      <c r="L8" t="s">
        <v>227</v>
      </c>
      <c r="T8" s="26"/>
      <c r="U8" s="29"/>
      <c r="V8" s="42"/>
      <c r="W8" s="26"/>
      <c r="X8" s="29"/>
      <c r="Y8" s="43"/>
      <c r="Z8" s="26"/>
      <c r="AA8" s="29" t="s">
        <v>34</v>
      </c>
      <c r="AB8" s="32">
        <v>-0.05</v>
      </c>
      <c r="AC8" s="26"/>
      <c r="AD8" s="29"/>
      <c r="AE8" s="43"/>
      <c r="AF8" s="26"/>
      <c r="AG8" s="26"/>
      <c r="AH8" s="29" t="s">
        <v>259</v>
      </c>
      <c r="AI8" s="308" t="s">
        <v>274</v>
      </c>
      <c r="AJ8" s="309"/>
    </row>
    <row r="13" spans="2:36" x14ac:dyDescent="0.25">
      <c r="K13" t="s">
        <v>257</v>
      </c>
    </row>
    <row r="14" spans="2:36" x14ac:dyDescent="0.25">
      <c r="B14" t="s">
        <v>205</v>
      </c>
      <c r="C14" t="s">
        <v>206</v>
      </c>
      <c r="D14" t="s">
        <v>207</v>
      </c>
      <c r="E14" t="s">
        <v>208</v>
      </c>
      <c r="F14" t="s">
        <v>209</v>
      </c>
      <c r="G14" t="s">
        <v>210</v>
      </c>
      <c r="H14" t="s">
        <v>211</v>
      </c>
      <c r="I14" t="s">
        <v>212</v>
      </c>
      <c r="K14" s="50" t="s">
        <v>205</v>
      </c>
      <c r="L14" s="50"/>
      <c r="M14" t="s">
        <v>206</v>
      </c>
      <c r="O14" s="50" t="s">
        <v>207</v>
      </c>
      <c r="P14" s="50"/>
      <c r="Q14" t="s">
        <v>208</v>
      </c>
      <c r="S14" s="50" t="s">
        <v>209</v>
      </c>
      <c r="T14" s="50"/>
      <c r="U14" t="s">
        <v>210</v>
      </c>
      <c r="W14" s="50" t="s">
        <v>211</v>
      </c>
      <c r="X14" s="50"/>
      <c r="Y14" t="s">
        <v>212</v>
      </c>
    </row>
    <row r="15" spans="2:36" x14ac:dyDescent="0.25">
      <c r="B15" t="s">
        <v>77</v>
      </c>
      <c r="C15" t="s">
        <v>108</v>
      </c>
      <c r="D15" t="s">
        <v>132</v>
      </c>
      <c r="E15" t="s">
        <v>154</v>
      </c>
      <c r="F15" t="s">
        <v>178</v>
      </c>
      <c r="G15" t="s">
        <v>108</v>
      </c>
      <c r="H15" t="s">
        <v>228</v>
      </c>
      <c r="I15" t="s">
        <v>77</v>
      </c>
      <c r="K15" s="51">
        <v>40</v>
      </c>
      <c r="L15" s="51">
        <v>100</v>
      </c>
      <c r="M15" s="52">
        <v>80</v>
      </c>
      <c r="N15" s="52">
        <v>100</v>
      </c>
      <c r="O15" s="51">
        <v>40</v>
      </c>
      <c r="P15" s="51">
        <v>80</v>
      </c>
      <c r="Q15" s="52">
        <v>20</v>
      </c>
      <c r="R15" s="52">
        <v>80</v>
      </c>
      <c r="S15" s="51">
        <v>30</v>
      </c>
      <c r="T15" s="51">
        <v>50</v>
      </c>
      <c r="U15" s="52">
        <v>70</v>
      </c>
      <c r="V15" s="52">
        <v>100</v>
      </c>
      <c r="W15" s="51">
        <v>10</v>
      </c>
      <c r="X15" s="51">
        <v>30</v>
      </c>
      <c r="Y15" s="52">
        <v>30</v>
      </c>
      <c r="Z15" s="52">
        <v>90</v>
      </c>
    </row>
    <row r="16" spans="2:36" x14ac:dyDescent="0.25">
      <c r="B16" t="s">
        <v>78</v>
      </c>
      <c r="C16" t="s">
        <v>109</v>
      </c>
      <c r="D16" t="s">
        <v>133</v>
      </c>
      <c r="E16" t="s">
        <v>155</v>
      </c>
      <c r="F16" t="s">
        <v>179</v>
      </c>
      <c r="G16" t="s">
        <v>109</v>
      </c>
      <c r="H16" t="s">
        <v>179</v>
      </c>
      <c r="I16" t="s">
        <v>78</v>
      </c>
      <c r="K16" s="51">
        <v>20</v>
      </c>
      <c r="L16" s="51">
        <v>50</v>
      </c>
      <c r="M16" s="52">
        <v>10</v>
      </c>
      <c r="N16" s="52">
        <v>70</v>
      </c>
      <c r="O16" s="51">
        <v>60</v>
      </c>
      <c r="P16" s="51">
        <v>100</v>
      </c>
      <c r="Q16" s="52">
        <v>80</v>
      </c>
      <c r="R16" s="52">
        <v>100</v>
      </c>
      <c r="S16" s="51">
        <v>80</v>
      </c>
      <c r="T16" s="51">
        <v>100</v>
      </c>
      <c r="U16" s="52">
        <v>10</v>
      </c>
      <c r="V16" s="52">
        <v>50</v>
      </c>
      <c r="W16" s="51">
        <v>20</v>
      </c>
      <c r="X16" s="51">
        <v>40</v>
      </c>
      <c r="Y16" s="52">
        <v>10</v>
      </c>
      <c r="Z16" s="52">
        <v>60</v>
      </c>
    </row>
    <row r="17" spans="2:26" x14ac:dyDescent="0.25">
      <c r="B17" t="s">
        <v>79</v>
      </c>
      <c r="C17" t="s">
        <v>110</v>
      </c>
      <c r="D17" t="s">
        <v>134</v>
      </c>
      <c r="E17" t="s">
        <v>156</v>
      </c>
      <c r="F17" t="s">
        <v>180</v>
      </c>
      <c r="G17" t="s">
        <v>110</v>
      </c>
      <c r="H17" t="s">
        <v>229</v>
      </c>
      <c r="I17" t="s">
        <v>79</v>
      </c>
      <c r="K17" s="51">
        <v>40</v>
      </c>
      <c r="L17" s="51">
        <v>100</v>
      </c>
      <c r="M17" s="52">
        <v>40</v>
      </c>
      <c r="N17" s="52">
        <v>60</v>
      </c>
      <c r="O17" s="51">
        <v>40</v>
      </c>
      <c r="P17" s="51">
        <v>100</v>
      </c>
      <c r="Q17" s="52">
        <v>60</v>
      </c>
      <c r="R17" s="52">
        <v>90</v>
      </c>
      <c r="S17" s="51">
        <v>70</v>
      </c>
      <c r="T17" s="51">
        <v>100</v>
      </c>
      <c r="U17" s="52">
        <v>60</v>
      </c>
      <c r="V17" s="52">
        <v>80</v>
      </c>
      <c r="W17" s="51">
        <v>30</v>
      </c>
      <c r="X17" s="51">
        <v>70</v>
      </c>
      <c r="Y17" s="52">
        <v>70</v>
      </c>
      <c r="Z17" s="52">
        <v>100</v>
      </c>
    </row>
    <row r="18" spans="2:26" x14ac:dyDescent="0.25">
      <c r="B18" t="s">
        <v>80</v>
      </c>
      <c r="C18" t="s">
        <v>111</v>
      </c>
      <c r="D18" t="s">
        <v>135</v>
      </c>
      <c r="E18" t="s">
        <v>157</v>
      </c>
      <c r="F18" t="s">
        <v>181</v>
      </c>
      <c r="G18" t="s">
        <v>111</v>
      </c>
      <c r="H18" t="s">
        <v>230</v>
      </c>
      <c r="I18" t="s">
        <v>80</v>
      </c>
      <c r="K18" s="51">
        <v>80</v>
      </c>
      <c r="L18" s="51">
        <v>100</v>
      </c>
      <c r="M18" s="52">
        <v>0</v>
      </c>
      <c r="N18" s="52">
        <v>60</v>
      </c>
      <c r="O18" s="51">
        <v>0</v>
      </c>
      <c r="P18" s="51">
        <v>50</v>
      </c>
      <c r="Q18" s="52">
        <v>20</v>
      </c>
      <c r="R18" s="52">
        <v>80</v>
      </c>
      <c r="S18" s="51">
        <v>80</v>
      </c>
      <c r="T18" s="51">
        <v>100</v>
      </c>
      <c r="U18" s="52">
        <v>70</v>
      </c>
      <c r="V18" s="52">
        <v>90</v>
      </c>
      <c r="W18" s="51">
        <v>30</v>
      </c>
      <c r="X18" s="51">
        <v>80</v>
      </c>
      <c r="Y18" s="52">
        <v>70</v>
      </c>
      <c r="Z18" s="52">
        <v>100</v>
      </c>
    </row>
    <row r="19" spans="2:26" x14ac:dyDescent="0.25">
      <c r="B19" t="s">
        <v>81</v>
      </c>
      <c r="C19" t="s">
        <v>112</v>
      </c>
      <c r="D19" t="s">
        <v>136</v>
      </c>
      <c r="E19" t="s">
        <v>158</v>
      </c>
      <c r="F19" t="s">
        <v>182</v>
      </c>
      <c r="G19" t="s">
        <v>112</v>
      </c>
      <c r="H19" t="s">
        <v>231</v>
      </c>
      <c r="I19" t="s">
        <v>81</v>
      </c>
      <c r="K19" s="51">
        <v>50</v>
      </c>
      <c r="L19" s="51">
        <v>70</v>
      </c>
      <c r="M19" s="52">
        <v>50</v>
      </c>
      <c r="N19" s="52">
        <v>90</v>
      </c>
      <c r="O19" s="51">
        <v>40</v>
      </c>
      <c r="P19" s="51">
        <v>90</v>
      </c>
      <c r="Q19" s="52">
        <v>0</v>
      </c>
      <c r="R19" s="52">
        <v>50</v>
      </c>
      <c r="S19" s="51">
        <v>0</v>
      </c>
      <c r="T19" s="51">
        <v>20</v>
      </c>
      <c r="U19" s="52">
        <v>10</v>
      </c>
      <c r="V19" s="52">
        <v>30</v>
      </c>
      <c r="W19" s="51">
        <v>20</v>
      </c>
      <c r="X19" s="51">
        <v>60</v>
      </c>
      <c r="Y19" s="52">
        <v>20</v>
      </c>
      <c r="Z19" s="52">
        <v>40</v>
      </c>
    </row>
    <row r="20" spans="2:26" x14ac:dyDescent="0.25">
      <c r="B20" t="s">
        <v>82</v>
      </c>
      <c r="C20" t="s">
        <v>113</v>
      </c>
      <c r="D20" t="s">
        <v>137</v>
      </c>
      <c r="E20" t="s">
        <v>159</v>
      </c>
      <c r="F20" t="s">
        <v>183</v>
      </c>
      <c r="G20" t="s">
        <v>113</v>
      </c>
      <c r="H20" t="s">
        <v>232</v>
      </c>
      <c r="I20" t="s">
        <v>82</v>
      </c>
      <c r="K20" s="51">
        <v>0</v>
      </c>
      <c r="L20" s="51">
        <v>50</v>
      </c>
      <c r="M20" s="52">
        <v>60</v>
      </c>
      <c r="N20" s="52">
        <v>90</v>
      </c>
      <c r="O20" s="51">
        <v>30</v>
      </c>
      <c r="P20" s="51">
        <v>70</v>
      </c>
      <c r="Q20" s="52">
        <v>70</v>
      </c>
      <c r="R20" s="52">
        <v>90</v>
      </c>
      <c r="S20" s="51">
        <v>30</v>
      </c>
      <c r="T20" s="51">
        <v>60</v>
      </c>
      <c r="U20" s="52">
        <v>80</v>
      </c>
      <c r="V20" s="52">
        <v>100</v>
      </c>
      <c r="W20" s="51">
        <v>80</v>
      </c>
      <c r="X20" s="51">
        <v>100</v>
      </c>
      <c r="Y20" s="52">
        <v>60</v>
      </c>
      <c r="Z20" s="52">
        <v>80</v>
      </c>
    </row>
    <row r="21" spans="2:26" x14ac:dyDescent="0.25">
      <c r="B21" t="s">
        <v>83</v>
      </c>
      <c r="C21" t="s">
        <v>114</v>
      </c>
      <c r="D21" t="s">
        <v>138</v>
      </c>
      <c r="E21" t="s">
        <v>160</v>
      </c>
      <c r="F21" t="s">
        <v>184</v>
      </c>
      <c r="G21" t="s">
        <v>138</v>
      </c>
      <c r="H21" t="s">
        <v>233</v>
      </c>
      <c r="I21" t="s">
        <v>138</v>
      </c>
      <c r="K21" s="51">
        <v>80</v>
      </c>
      <c r="L21" s="51">
        <v>100</v>
      </c>
      <c r="M21" s="52">
        <v>30</v>
      </c>
      <c r="N21" s="52">
        <v>50</v>
      </c>
      <c r="O21" s="51">
        <v>70</v>
      </c>
      <c r="P21" s="51">
        <v>100</v>
      </c>
      <c r="Q21" s="52">
        <v>40</v>
      </c>
      <c r="R21" s="52">
        <v>90</v>
      </c>
      <c r="S21" s="51">
        <v>20</v>
      </c>
      <c r="T21" s="51">
        <v>60</v>
      </c>
      <c r="U21" s="52">
        <v>80</v>
      </c>
      <c r="V21" s="52">
        <v>100</v>
      </c>
      <c r="W21" s="51">
        <v>10</v>
      </c>
      <c r="X21" s="51">
        <v>70</v>
      </c>
      <c r="Y21" s="52">
        <v>70</v>
      </c>
      <c r="Z21" s="52">
        <v>100</v>
      </c>
    </row>
    <row r="22" spans="2:26" x14ac:dyDescent="0.25">
      <c r="B22" t="s">
        <v>84</v>
      </c>
      <c r="C22" t="s">
        <v>115</v>
      </c>
      <c r="D22" t="s">
        <v>139</v>
      </c>
      <c r="E22" t="s">
        <v>161</v>
      </c>
      <c r="F22" t="s">
        <v>185</v>
      </c>
      <c r="G22" t="s">
        <v>139</v>
      </c>
      <c r="H22" t="s">
        <v>234</v>
      </c>
      <c r="I22" t="s">
        <v>139</v>
      </c>
      <c r="K22" s="51">
        <v>0</v>
      </c>
      <c r="L22" s="51">
        <v>50</v>
      </c>
      <c r="M22" s="52">
        <v>80</v>
      </c>
      <c r="N22" s="52">
        <v>100</v>
      </c>
      <c r="O22" s="51">
        <v>10</v>
      </c>
      <c r="P22" s="51">
        <v>50</v>
      </c>
      <c r="Q22" s="52">
        <v>0</v>
      </c>
      <c r="R22" s="52">
        <v>30</v>
      </c>
      <c r="S22" s="51">
        <v>10</v>
      </c>
      <c r="T22" s="51">
        <v>70</v>
      </c>
      <c r="U22" s="52">
        <v>30</v>
      </c>
      <c r="V22" s="52">
        <v>60</v>
      </c>
      <c r="W22" s="51">
        <v>80</v>
      </c>
      <c r="X22" s="51">
        <v>100</v>
      </c>
      <c r="Y22" s="52">
        <v>0</v>
      </c>
      <c r="Z22" s="52">
        <v>40</v>
      </c>
    </row>
    <row r="23" spans="2:26" x14ac:dyDescent="0.25">
      <c r="B23" t="s">
        <v>85</v>
      </c>
      <c r="C23" t="s">
        <v>116</v>
      </c>
      <c r="D23" t="s">
        <v>140</v>
      </c>
      <c r="E23" t="s">
        <v>162</v>
      </c>
      <c r="F23" t="s">
        <v>116</v>
      </c>
      <c r="G23" t="s">
        <v>140</v>
      </c>
      <c r="H23" t="s">
        <v>235</v>
      </c>
      <c r="I23" t="s">
        <v>140</v>
      </c>
      <c r="K23" s="51">
        <v>70</v>
      </c>
      <c r="L23" s="51">
        <v>100</v>
      </c>
      <c r="M23" s="52">
        <v>70</v>
      </c>
      <c r="N23" s="52">
        <v>90</v>
      </c>
      <c r="O23" s="51">
        <v>30</v>
      </c>
      <c r="P23" s="51">
        <v>90</v>
      </c>
      <c r="Q23" s="52">
        <v>80</v>
      </c>
      <c r="R23" s="52">
        <v>100</v>
      </c>
      <c r="S23" s="51">
        <v>30</v>
      </c>
      <c r="T23" s="51">
        <v>50</v>
      </c>
      <c r="U23" s="52">
        <v>20</v>
      </c>
      <c r="V23" s="52">
        <v>70</v>
      </c>
      <c r="W23" s="51">
        <v>60</v>
      </c>
      <c r="X23" s="51">
        <v>100</v>
      </c>
      <c r="Y23" s="52">
        <v>80</v>
      </c>
      <c r="Z23" s="52">
        <v>100</v>
      </c>
    </row>
    <row r="24" spans="2:26" x14ac:dyDescent="0.25">
      <c r="B24" t="s">
        <v>86</v>
      </c>
      <c r="C24" t="s">
        <v>117</v>
      </c>
      <c r="D24" t="s">
        <v>141</v>
      </c>
      <c r="E24" t="s">
        <v>163</v>
      </c>
      <c r="F24" t="s">
        <v>186</v>
      </c>
      <c r="G24" t="s">
        <v>141</v>
      </c>
      <c r="H24" t="s">
        <v>163</v>
      </c>
      <c r="I24" t="s">
        <v>141</v>
      </c>
      <c r="K24" s="51">
        <v>0</v>
      </c>
      <c r="L24" s="51">
        <v>40</v>
      </c>
      <c r="M24" s="52">
        <v>50</v>
      </c>
      <c r="N24" s="52">
        <v>100</v>
      </c>
      <c r="O24" s="51">
        <v>60</v>
      </c>
      <c r="P24" s="51">
        <v>90</v>
      </c>
      <c r="Q24" s="52">
        <v>60</v>
      </c>
      <c r="R24" s="52">
        <v>90</v>
      </c>
      <c r="S24" s="51">
        <v>10</v>
      </c>
      <c r="T24" s="51">
        <v>70</v>
      </c>
      <c r="U24" s="52">
        <v>30</v>
      </c>
      <c r="V24" s="52">
        <v>80</v>
      </c>
      <c r="W24" s="51">
        <v>80</v>
      </c>
      <c r="X24" s="51">
        <v>100</v>
      </c>
      <c r="Y24" s="52">
        <v>30</v>
      </c>
      <c r="Z24" s="52">
        <v>80</v>
      </c>
    </row>
    <row r="25" spans="2:26" x14ac:dyDescent="0.25">
      <c r="B25" t="s">
        <v>87</v>
      </c>
      <c r="C25" t="s">
        <v>118</v>
      </c>
      <c r="D25" t="s">
        <v>142</v>
      </c>
      <c r="E25" t="s">
        <v>87</v>
      </c>
      <c r="F25" t="s">
        <v>187</v>
      </c>
      <c r="G25" t="s">
        <v>142</v>
      </c>
      <c r="H25" t="s">
        <v>236</v>
      </c>
      <c r="I25" t="s">
        <v>142</v>
      </c>
      <c r="K25" s="51">
        <v>60</v>
      </c>
      <c r="L25" s="51">
        <v>90</v>
      </c>
      <c r="M25" s="52">
        <v>30</v>
      </c>
      <c r="N25" s="52">
        <v>90</v>
      </c>
      <c r="O25" s="51">
        <v>50</v>
      </c>
      <c r="P25" s="51">
        <v>90</v>
      </c>
      <c r="Q25" s="52">
        <v>50</v>
      </c>
      <c r="R25" s="52">
        <v>70</v>
      </c>
      <c r="S25" s="51">
        <v>0</v>
      </c>
      <c r="T25" s="51">
        <v>30</v>
      </c>
      <c r="U25" s="52">
        <v>0</v>
      </c>
      <c r="V25" s="52">
        <v>60</v>
      </c>
      <c r="W25" s="51">
        <v>60</v>
      </c>
      <c r="X25" s="51">
        <v>100</v>
      </c>
      <c r="Y25" s="52">
        <v>80</v>
      </c>
      <c r="Z25" s="52">
        <v>100</v>
      </c>
    </row>
    <row r="26" spans="2:26" x14ac:dyDescent="0.25">
      <c r="B26" t="s">
        <v>88</v>
      </c>
      <c r="C26" t="s">
        <v>119</v>
      </c>
      <c r="D26" t="s">
        <v>143</v>
      </c>
      <c r="E26" t="s">
        <v>164</v>
      </c>
      <c r="F26" t="s">
        <v>188</v>
      </c>
      <c r="G26" t="s">
        <v>143</v>
      </c>
      <c r="H26" t="s">
        <v>164</v>
      </c>
      <c r="I26" t="s">
        <v>143</v>
      </c>
      <c r="K26" s="51">
        <v>50</v>
      </c>
      <c r="L26" s="51">
        <v>70</v>
      </c>
      <c r="M26" s="52">
        <v>50</v>
      </c>
      <c r="N26" s="52">
        <v>100</v>
      </c>
      <c r="O26" s="51">
        <v>80</v>
      </c>
      <c r="P26" s="51">
        <v>100</v>
      </c>
      <c r="Q26" s="52">
        <v>60</v>
      </c>
      <c r="R26" s="52">
        <v>80</v>
      </c>
      <c r="S26" s="51">
        <v>70</v>
      </c>
      <c r="T26" s="51">
        <v>100</v>
      </c>
      <c r="U26" s="52">
        <v>50</v>
      </c>
      <c r="V26" s="52">
        <v>80</v>
      </c>
      <c r="W26" s="51">
        <v>70</v>
      </c>
      <c r="X26" s="51">
        <v>90</v>
      </c>
      <c r="Y26" s="52">
        <v>60</v>
      </c>
      <c r="Z26" s="52">
        <v>100</v>
      </c>
    </row>
    <row r="27" spans="2:26" x14ac:dyDescent="0.25">
      <c r="B27" t="s">
        <v>89</v>
      </c>
      <c r="C27" t="s">
        <v>120</v>
      </c>
      <c r="D27" t="s">
        <v>144</v>
      </c>
      <c r="E27" t="s">
        <v>165</v>
      </c>
      <c r="F27" t="s">
        <v>189</v>
      </c>
      <c r="G27" t="s">
        <v>165</v>
      </c>
      <c r="H27" t="s">
        <v>237</v>
      </c>
      <c r="I27" t="s">
        <v>144</v>
      </c>
      <c r="K27" s="51">
        <v>60</v>
      </c>
      <c r="L27" s="51">
        <v>100</v>
      </c>
      <c r="M27" s="52">
        <v>60</v>
      </c>
      <c r="N27" s="52">
        <v>100</v>
      </c>
      <c r="O27" s="51">
        <v>0</v>
      </c>
      <c r="P27" s="51">
        <v>40</v>
      </c>
      <c r="Q27" s="52">
        <v>30</v>
      </c>
      <c r="R27" s="52">
        <v>50</v>
      </c>
      <c r="S27" s="51">
        <v>80</v>
      </c>
      <c r="T27" s="51">
        <v>100</v>
      </c>
      <c r="U27" s="52">
        <v>50</v>
      </c>
      <c r="V27" s="52">
        <v>90</v>
      </c>
      <c r="W27" s="51">
        <v>80</v>
      </c>
      <c r="X27" s="51">
        <v>100</v>
      </c>
      <c r="Y27" s="52">
        <v>70</v>
      </c>
      <c r="Z27" s="52">
        <v>90</v>
      </c>
    </row>
    <row r="28" spans="2:26" x14ac:dyDescent="0.25">
      <c r="B28" t="s">
        <v>90</v>
      </c>
      <c r="C28" t="s">
        <v>121</v>
      </c>
      <c r="D28" t="s">
        <v>145</v>
      </c>
      <c r="E28" t="s">
        <v>166</v>
      </c>
      <c r="F28" t="s">
        <v>190</v>
      </c>
      <c r="G28" t="s">
        <v>166</v>
      </c>
      <c r="H28" t="s">
        <v>238</v>
      </c>
      <c r="I28" t="s">
        <v>166</v>
      </c>
      <c r="K28" s="51">
        <v>80</v>
      </c>
      <c r="L28" s="51">
        <v>100</v>
      </c>
      <c r="M28" s="52">
        <v>30</v>
      </c>
      <c r="N28" s="52">
        <v>60</v>
      </c>
      <c r="O28" s="51">
        <v>40</v>
      </c>
      <c r="P28" s="51">
        <v>80</v>
      </c>
      <c r="Q28" s="52">
        <v>60</v>
      </c>
      <c r="R28" s="52">
        <v>80</v>
      </c>
      <c r="S28" s="51">
        <v>60</v>
      </c>
      <c r="T28" s="51">
        <v>100</v>
      </c>
      <c r="U28" s="52">
        <v>0</v>
      </c>
      <c r="V28" s="52">
        <v>50</v>
      </c>
      <c r="W28" s="51">
        <v>20</v>
      </c>
      <c r="X28" s="51">
        <v>40</v>
      </c>
      <c r="Y28" s="52">
        <v>70</v>
      </c>
      <c r="Z28" s="52">
        <v>100</v>
      </c>
    </row>
    <row r="29" spans="2:26" x14ac:dyDescent="0.25">
      <c r="B29" t="s">
        <v>91</v>
      </c>
      <c r="C29" t="s">
        <v>122</v>
      </c>
      <c r="D29" t="s">
        <v>146</v>
      </c>
      <c r="E29" t="s">
        <v>167</v>
      </c>
      <c r="F29" t="s">
        <v>191</v>
      </c>
      <c r="G29" t="s">
        <v>167</v>
      </c>
      <c r="H29" t="s">
        <v>239</v>
      </c>
      <c r="I29" t="s">
        <v>167</v>
      </c>
      <c r="K29" s="51">
        <v>70</v>
      </c>
      <c r="L29" s="51">
        <v>90</v>
      </c>
      <c r="M29" s="52">
        <v>0</v>
      </c>
      <c r="N29" s="52">
        <v>60</v>
      </c>
      <c r="O29" s="51">
        <v>0</v>
      </c>
      <c r="P29" s="51">
        <v>60</v>
      </c>
      <c r="Q29" s="52">
        <v>80</v>
      </c>
      <c r="R29" s="52">
        <v>100</v>
      </c>
      <c r="S29" s="51">
        <v>50</v>
      </c>
      <c r="T29" s="51">
        <v>100</v>
      </c>
      <c r="U29" s="52">
        <v>10</v>
      </c>
      <c r="V29" s="52">
        <v>40</v>
      </c>
      <c r="W29" s="51">
        <v>30</v>
      </c>
      <c r="X29" s="51">
        <v>70</v>
      </c>
      <c r="Y29" s="52">
        <v>40</v>
      </c>
      <c r="Z29" s="52">
        <v>80</v>
      </c>
    </row>
    <row r="30" spans="2:26" x14ac:dyDescent="0.25">
      <c r="B30" t="s">
        <v>92</v>
      </c>
      <c r="C30" t="s">
        <v>123</v>
      </c>
      <c r="D30" t="s">
        <v>147</v>
      </c>
      <c r="E30" t="s">
        <v>168</v>
      </c>
      <c r="F30" t="s">
        <v>192</v>
      </c>
      <c r="G30" t="s">
        <v>168</v>
      </c>
      <c r="H30" t="s">
        <v>240</v>
      </c>
      <c r="I30" t="s">
        <v>168</v>
      </c>
      <c r="K30" s="51">
        <v>60</v>
      </c>
      <c r="L30" s="51">
        <v>100</v>
      </c>
      <c r="M30" s="52">
        <v>10</v>
      </c>
      <c r="N30" s="52">
        <v>40</v>
      </c>
      <c r="O30" s="51">
        <v>20</v>
      </c>
      <c r="P30" s="51">
        <v>80</v>
      </c>
      <c r="Q30" s="52">
        <v>50</v>
      </c>
      <c r="R30" s="52">
        <v>100</v>
      </c>
      <c r="S30" s="51">
        <v>40</v>
      </c>
      <c r="T30" s="51">
        <v>70</v>
      </c>
      <c r="U30" s="52">
        <v>70</v>
      </c>
      <c r="V30" s="52">
        <v>100</v>
      </c>
      <c r="W30" s="51">
        <v>30</v>
      </c>
      <c r="X30" s="51">
        <v>90</v>
      </c>
      <c r="Y30" s="52">
        <v>10</v>
      </c>
      <c r="Z30" s="52">
        <v>30</v>
      </c>
    </row>
    <row r="31" spans="2:26" x14ac:dyDescent="0.25">
      <c r="B31" t="s">
        <v>98</v>
      </c>
      <c r="C31" t="s">
        <v>124</v>
      </c>
      <c r="D31" t="s">
        <v>83</v>
      </c>
      <c r="E31" t="s">
        <v>169</v>
      </c>
      <c r="F31" t="s">
        <v>193</v>
      </c>
      <c r="G31" t="s">
        <v>169</v>
      </c>
      <c r="H31" t="s">
        <v>241</v>
      </c>
      <c r="I31" t="s">
        <v>169</v>
      </c>
      <c r="K31" s="51">
        <v>20</v>
      </c>
      <c r="L31" s="51">
        <v>60</v>
      </c>
      <c r="M31" s="52">
        <v>0</v>
      </c>
      <c r="N31" s="52">
        <v>20</v>
      </c>
      <c r="O31" s="51">
        <v>40</v>
      </c>
      <c r="P31" s="51">
        <v>60</v>
      </c>
      <c r="Q31" s="52">
        <v>0</v>
      </c>
      <c r="R31" s="52">
        <v>60</v>
      </c>
      <c r="S31" s="51">
        <v>10</v>
      </c>
      <c r="T31" s="51">
        <v>60</v>
      </c>
      <c r="U31" s="52">
        <v>80</v>
      </c>
      <c r="V31" s="52">
        <v>100</v>
      </c>
      <c r="W31" s="51">
        <v>0</v>
      </c>
      <c r="X31" s="51">
        <v>30</v>
      </c>
      <c r="Y31" s="52">
        <v>70</v>
      </c>
      <c r="Z31" s="52">
        <v>100</v>
      </c>
    </row>
    <row r="32" spans="2:26" x14ac:dyDescent="0.25">
      <c r="B32" t="s">
        <v>99</v>
      </c>
      <c r="C32" t="s">
        <v>125</v>
      </c>
      <c r="D32" t="s">
        <v>148</v>
      </c>
      <c r="E32" t="s">
        <v>170</v>
      </c>
      <c r="F32" t="s">
        <v>148</v>
      </c>
      <c r="G32" t="s">
        <v>170</v>
      </c>
      <c r="H32" t="s">
        <v>242</v>
      </c>
      <c r="I32" t="s">
        <v>148</v>
      </c>
      <c r="K32" s="51">
        <v>50</v>
      </c>
      <c r="L32" s="51">
        <v>90</v>
      </c>
      <c r="M32" s="52">
        <v>40</v>
      </c>
      <c r="N32" s="52">
        <v>100</v>
      </c>
      <c r="O32" s="51">
        <v>40</v>
      </c>
      <c r="P32" s="51">
        <v>70</v>
      </c>
      <c r="Q32" s="52">
        <v>40</v>
      </c>
      <c r="R32" s="52">
        <v>60</v>
      </c>
      <c r="S32" s="51">
        <v>20</v>
      </c>
      <c r="T32" s="51">
        <v>70</v>
      </c>
      <c r="U32" s="52">
        <v>80</v>
      </c>
      <c r="V32" s="52">
        <v>100</v>
      </c>
      <c r="W32" s="51">
        <v>50</v>
      </c>
      <c r="X32" s="51">
        <v>90</v>
      </c>
      <c r="Y32" s="52">
        <v>20</v>
      </c>
      <c r="Z32" s="52">
        <v>40</v>
      </c>
    </row>
    <row r="33" spans="2:26" x14ac:dyDescent="0.25">
      <c r="B33" t="s">
        <v>93</v>
      </c>
      <c r="C33" t="s">
        <v>126</v>
      </c>
      <c r="D33" t="s">
        <v>149</v>
      </c>
      <c r="E33" t="s">
        <v>171</v>
      </c>
      <c r="F33" t="s">
        <v>194</v>
      </c>
      <c r="G33" t="s">
        <v>171</v>
      </c>
      <c r="H33" t="s">
        <v>243</v>
      </c>
      <c r="I33" t="s">
        <v>194</v>
      </c>
      <c r="K33" s="51">
        <v>40</v>
      </c>
      <c r="L33" s="51">
        <v>60</v>
      </c>
      <c r="M33" s="52">
        <v>70</v>
      </c>
      <c r="N33" s="52">
        <v>100</v>
      </c>
      <c r="O33" s="51">
        <v>60</v>
      </c>
      <c r="P33" s="51">
        <v>90</v>
      </c>
      <c r="Q33" s="52">
        <v>70</v>
      </c>
      <c r="R33" s="52">
        <v>100</v>
      </c>
      <c r="S33" s="51">
        <v>10</v>
      </c>
      <c r="T33" s="51">
        <v>30</v>
      </c>
      <c r="U33" s="52">
        <v>0</v>
      </c>
      <c r="V33" s="52">
        <v>30</v>
      </c>
      <c r="W33" s="51">
        <v>40</v>
      </c>
      <c r="X33" s="51">
        <v>60</v>
      </c>
      <c r="Y33" s="52">
        <v>80</v>
      </c>
      <c r="Z33" s="52">
        <v>100</v>
      </c>
    </row>
    <row r="34" spans="2:26" x14ac:dyDescent="0.25">
      <c r="B34" t="s">
        <v>94</v>
      </c>
      <c r="C34" t="s">
        <v>127</v>
      </c>
      <c r="D34" t="s">
        <v>150</v>
      </c>
      <c r="E34" t="s">
        <v>172</v>
      </c>
      <c r="F34" t="s">
        <v>195</v>
      </c>
      <c r="G34" t="s">
        <v>200</v>
      </c>
      <c r="H34" t="s">
        <v>244</v>
      </c>
      <c r="I34" t="s">
        <v>195</v>
      </c>
      <c r="K34" s="51">
        <v>20</v>
      </c>
      <c r="L34" s="51">
        <v>80</v>
      </c>
      <c r="M34" s="52">
        <v>50</v>
      </c>
      <c r="N34" s="52">
        <v>100</v>
      </c>
      <c r="O34" s="51">
        <v>30</v>
      </c>
      <c r="P34" s="51">
        <v>60</v>
      </c>
      <c r="Q34" s="52">
        <v>80</v>
      </c>
      <c r="R34" s="52">
        <v>100</v>
      </c>
      <c r="S34" s="51">
        <v>0</v>
      </c>
      <c r="T34" s="51">
        <v>30</v>
      </c>
      <c r="U34" s="52">
        <v>60</v>
      </c>
      <c r="V34" s="52">
        <v>80</v>
      </c>
      <c r="W34" s="51">
        <v>0</v>
      </c>
      <c r="X34" s="51">
        <v>20</v>
      </c>
      <c r="Y34" s="52">
        <v>40</v>
      </c>
      <c r="Z34" s="52">
        <v>90</v>
      </c>
    </row>
    <row r="35" spans="2:26" x14ac:dyDescent="0.25">
      <c r="B35" t="s">
        <v>95</v>
      </c>
      <c r="C35" t="s">
        <v>128</v>
      </c>
      <c r="D35" t="s">
        <v>108</v>
      </c>
      <c r="E35" t="s">
        <v>173</v>
      </c>
      <c r="F35" t="s">
        <v>169</v>
      </c>
      <c r="G35" t="s">
        <v>201</v>
      </c>
      <c r="H35" t="s">
        <v>245</v>
      </c>
      <c r="I35" t="s">
        <v>169</v>
      </c>
      <c r="K35" s="51">
        <v>30</v>
      </c>
      <c r="L35" s="51">
        <v>60</v>
      </c>
      <c r="M35" s="52">
        <v>60</v>
      </c>
      <c r="N35" s="52">
        <v>60</v>
      </c>
      <c r="O35" s="51">
        <v>10</v>
      </c>
      <c r="P35" s="51">
        <v>10</v>
      </c>
      <c r="Q35" s="52">
        <v>30</v>
      </c>
      <c r="R35" s="52">
        <v>30</v>
      </c>
      <c r="S35" s="51">
        <v>80</v>
      </c>
      <c r="T35" s="51">
        <v>70</v>
      </c>
      <c r="U35" s="52">
        <v>50</v>
      </c>
      <c r="V35" s="52">
        <v>70</v>
      </c>
      <c r="W35" s="51">
        <v>10</v>
      </c>
      <c r="X35" s="51">
        <v>30</v>
      </c>
      <c r="Y35" s="52">
        <v>0</v>
      </c>
      <c r="Z35" s="52">
        <v>-10</v>
      </c>
    </row>
    <row r="36" spans="2:26" x14ac:dyDescent="0.25">
      <c r="B36" t="s">
        <v>96</v>
      </c>
      <c r="C36" t="s">
        <v>129</v>
      </c>
      <c r="D36" t="s">
        <v>151</v>
      </c>
      <c r="E36" t="s">
        <v>174</v>
      </c>
      <c r="F36" t="s">
        <v>196</v>
      </c>
      <c r="G36" t="s">
        <v>137</v>
      </c>
      <c r="H36" t="s">
        <v>246</v>
      </c>
      <c r="I36" t="s">
        <v>137</v>
      </c>
      <c r="K36" s="51">
        <v>50</v>
      </c>
      <c r="L36" s="51">
        <v>60</v>
      </c>
      <c r="M36" s="52">
        <v>70</v>
      </c>
      <c r="N36" s="52">
        <v>70</v>
      </c>
      <c r="O36" s="51">
        <v>80</v>
      </c>
      <c r="P36" s="51">
        <v>100</v>
      </c>
      <c r="Q36" s="52">
        <v>0</v>
      </c>
      <c r="R36" s="52">
        <v>30</v>
      </c>
      <c r="S36" s="51">
        <v>40</v>
      </c>
      <c r="T36" s="51">
        <v>80</v>
      </c>
      <c r="U36" s="52">
        <v>40</v>
      </c>
      <c r="V36" s="52">
        <v>50</v>
      </c>
      <c r="W36" s="51">
        <v>40</v>
      </c>
      <c r="X36" s="51">
        <v>60</v>
      </c>
      <c r="Y36" s="52">
        <v>30</v>
      </c>
      <c r="Z36" s="52">
        <v>50</v>
      </c>
    </row>
    <row r="37" spans="2:26" x14ac:dyDescent="0.25">
      <c r="B37" t="s">
        <v>97</v>
      </c>
      <c r="C37" t="s">
        <v>130</v>
      </c>
      <c r="D37" t="s">
        <v>152</v>
      </c>
      <c r="E37" t="s">
        <v>175</v>
      </c>
      <c r="F37" t="s">
        <v>197</v>
      </c>
      <c r="G37" t="s">
        <v>202</v>
      </c>
      <c r="H37" t="s">
        <v>247</v>
      </c>
      <c r="I37" t="s">
        <v>202</v>
      </c>
      <c r="K37" s="51">
        <v>20</v>
      </c>
      <c r="L37" s="51">
        <v>30</v>
      </c>
      <c r="M37" s="52">
        <v>40</v>
      </c>
      <c r="N37" s="52">
        <v>40</v>
      </c>
      <c r="O37" s="51">
        <v>60</v>
      </c>
      <c r="P37" s="51">
        <v>70</v>
      </c>
      <c r="Q37" s="52">
        <v>50</v>
      </c>
      <c r="R37" s="52">
        <v>40</v>
      </c>
      <c r="S37" s="51">
        <v>80</v>
      </c>
      <c r="T37" s="51">
        <v>80</v>
      </c>
      <c r="U37" s="52">
        <v>60</v>
      </c>
      <c r="V37" s="52">
        <v>100</v>
      </c>
      <c r="W37" s="51">
        <v>40</v>
      </c>
      <c r="X37" s="51">
        <v>50</v>
      </c>
      <c r="Y37" s="52">
        <v>30</v>
      </c>
      <c r="Z37" s="52">
        <v>50</v>
      </c>
    </row>
    <row r="38" spans="2:26" x14ac:dyDescent="0.25">
      <c r="B38" t="s">
        <v>100</v>
      </c>
      <c r="C38" t="s">
        <v>131</v>
      </c>
      <c r="D38" t="s">
        <v>153</v>
      </c>
      <c r="E38" t="s">
        <v>176</v>
      </c>
      <c r="F38" t="s">
        <v>198</v>
      </c>
      <c r="G38" t="s">
        <v>203</v>
      </c>
      <c r="H38" t="s">
        <v>248</v>
      </c>
      <c r="I38" t="s">
        <v>203</v>
      </c>
      <c r="K38" s="51">
        <v>40</v>
      </c>
      <c r="L38" s="51">
        <v>60</v>
      </c>
      <c r="M38" s="52">
        <v>20</v>
      </c>
      <c r="N38" s="52">
        <v>60</v>
      </c>
      <c r="O38" s="51">
        <v>60</v>
      </c>
      <c r="P38" s="51">
        <v>50</v>
      </c>
      <c r="Q38" s="52">
        <v>20</v>
      </c>
      <c r="R38" s="52">
        <v>30</v>
      </c>
      <c r="S38" s="51">
        <v>50</v>
      </c>
      <c r="T38" s="51">
        <v>90</v>
      </c>
      <c r="U38" s="52">
        <v>50</v>
      </c>
      <c r="V38" s="52">
        <v>50</v>
      </c>
      <c r="W38" s="51">
        <v>40</v>
      </c>
      <c r="X38" s="51">
        <v>80</v>
      </c>
      <c r="Y38" s="52">
        <v>10</v>
      </c>
      <c r="Z38" s="52">
        <v>0</v>
      </c>
    </row>
    <row r="39" spans="2:26" x14ac:dyDescent="0.25">
      <c r="B39" t="s">
        <v>101</v>
      </c>
      <c r="C39" t="s">
        <v>78</v>
      </c>
      <c r="D39" t="s">
        <v>80</v>
      </c>
      <c r="E39" t="s">
        <v>177</v>
      </c>
      <c r="F39" t="s">
        <v>199</v>
      </c>
      <c r="G39" t="s">
        <v>204</v>
      </c>
      <c r="H39" t="s">
        <v>249</v>
      </c>
      <c r="I39" t="s">
        <v>204</v>
      </c>
      <c r="K39" s="51">
        <v>10</v>
      </c>
      <c r="L39" s="51">
        <v>20</v>
      </c>
      <c r="M39" s="52">
        <v>40</v>
      </c>
      <c r="N39" s="52">
        <v>80</v>
      </c>
      <c r="O39" s="51">
        <v>20</v>
      </c>
      <c r="P39" s="51">
        <v>50</v>
      </c>
      <c r="Q39" s="52">
        <v>0</v>
      </c>
      <c r="R39" s="52">
        <v>0</v>
      </c>
      <c r="S39" s="51">
        <v>40</v>
      </c>
      <c r="T39" s="51">
        <v>50</v>
      </c>
      <c r="U39" s="52">
        <v>70</v>
      </c>
      <c r="V39" s="52">
        <v>90</v>
      </c>
      <c r="W39" s="51">
        <v>20</v>
      </c>
      <c r="X39" s="51">
        <v>30</v>
      </c>
      <c r="Y39" s="52">
        <v>0</v>
      </c>
      <c r="Z39" s="52">
        <v>0</v>
      </c>
    </row>
  </sheetData>
  <mergeCells count="10">
    <mergeCell ref="AI8:AJ8"/>
    <mergeCell ref="V3:W3"/>
    <mergeCell ref="Z3:AA3"/>
    <mergeCell ref="AD3:AE3"/>
    <mergeCell ref="AI3:AJ3"/>
    <mergeCell ref="AI5:AJ5"/>
    <mergeCell ref="V6:W6"/>
    <mergeCell ref="Z6:AA6"/>
    <mergeCell ref="AD6:AE6"/>
    <mergeCell ref="AI6:AJ6"/>
  </mergeCells>
  <phoneticPr fontId="21" type="noConversion"/>
  <pageMargins left="0.7" right="0.7" top="0.75" bottom="0.75"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Button 1">
              <controlPr defaultSize="0" print="0" autoFill="0" autoPict="0" macro="[0]!Uprotect">
                <anchor moveWithCells="1" sizeWithCells="1">
                  <from>
                    <xdr:col>1</xdr:col>
                    <xdr:colOff>0</xdr:colOff>
                    <xdr:row>1</xdr:row>
                    <xdr:rowOff>0</xdr:rowOff>
                  </from>
                  <to>
                    <xdr:col>2</xdr:col>
                    <xdr:colOff>581025</xdr:colOff>
                    <xdr:row>2</xdr:row>
                    <xdr:rowOff>28575</xdr:rowOff>
                  </to>
                </anchor>
              </controlPr>
            </control>
          </mc:Choice>
        </mc:AlternateContent>
        <mc:AlternateContent xmlns:mc="http://schemas.openxmlformats.org/markup-compatibility/2006">
          <mc:Choice Requires="x14">
            <control shapeId="9218" r:id="rId5" name="Button 2">
              <controlPr defaultSize="0" print="0" autoFill="0" autoPict="0" macro="[0]!Copy">
                <anchor moveWithCells="1" sizeWithCells="1">
                  <from>
                    <xdr:col>1</xdr:col>
                    <xdr:colOff>0</xdr:colOff>
                    <xdr:row>5</xdr:row>
                    <xdr:rowOff>0</xdr:rowOff>
                  </from>
                  <to>
                    <xdr:col>2</xdr:col>
                    <xdr:colOff>571500</xdr:colOff>
                    <xdr:row>6</xdr:row>
                    <xdr:rowOff>9525</xdr:rowOff>
                  </to>
                </anchor>
              </controlPr>
            </control>
          </mc:Choice>
        </mc:AlternateContent>
        <mc:AlternateContent xmlns:mc="http://schemas.openxmlformats.org/markup-compatibility/2006">
          <mc:Choice Requires="x14">
            <control shapeId="9219" r:id="rId6" name="Button 3">
              <controlPr defaultSize="0" print="0" autoFill="0" autoPict="0" macro="[0]!Fix_Name">
                <anchor moveWithCells="1" sizeWithCells="1">
                  <from>
                    <xdr:col>1</xdr:col>
                    <xdr:colOff>0</xdr:colOff>
                    <xdr:row>7</xdr:row>
                    <xdr:rowOff>0</xdr:rowOff>
                  </from>
                  <to>
                    <xdr:col>2</xdr:col>
                    <xdr:colOff>561975</xdr:colOff>
                    <xdr:row>8</xdr:row>
                    <xdr:rowOff>19050</xdr:rowOff>
                  </to>
                </anchor>
              </controlPr>
            </control>
          </mc:Choice>
        </mc:AlternateContent>
        <mc:AlternateContent xmlns:mc="http://schemas.openxmlformats.org/markup-compatibility/2006">
          <mc:Choice Requires="x14">
            <control shapeId="9220" r:id="rId7" name="Button 4">
              <controlPr defaultSize="0" print="0" autoFill="0" autoPict="0" macro="[0]!Protect">
                <anchor moveWithCells="1" sizeWithCells="1">
                  <from>
                    <xdr:col>1</xdr:col>
                    <xdr:colOff>0</xdr:colOff>
                    <xdr:row>3</xdr:row>
                    <xdr:rowOff>0</xdr:rowOff>
                  </from>
                  <to>
                    <xdr:col>2</xdr:col>
                    <xdr:colOff>581025</xdr:colOff>
                    <xdr:row>4</xdr:row>
                    <xdr:rowOff>28575</xdr:rowOff>
                  </to>
                </anchor>
              </controlPr>
            </control>
          </mc:Choice>
        </mc:AlternateContent>
        <mc:AlternateContent xmlns:mc="http://schemas.openxmlformats.org/markup-compatibility/2006">
          <mc:Choice Requires="x14">
            <control shapeId="9221" r:id="rId8" name="Button 5">
              <controlPr defaultSize="0" print="0" autoFill="0" autoPict="0" macro="[0]!fix_student_names">
                <anchor moveWithCells="1" sizeWithCells="1">
                  <from>
                    <xdr:col>1</xdr:col>
                    <xdr:colOff>0</xdr:colOff>
                    <xdr:row>9</xdr:row>
                    <xdr:rowOff>0</xdr:rowOff>
                  </from>
                  <to>
                    <xdr:col>2</xdr:col>
                    <xdr:colOff>590550</xdr:colOff>
                    <xdr:row>10</xdr:row>
                    <xdr:rowOff>47625</xdr:rowOff>
                  </to>
                </anchor>
              </controlPr>
            </control>
          </mc:Choice>
        </mc:AlternateContent>
        <mc:AlternateContent xmlns:mc="http://schemas.openxmlformats.org/markup-compatibility/2006">
          <mc:Choice Requires="x14">
            <control shapeId="9223" r:id="rId9" name="Button 7">
              <controlPr defaultSize="0" print="0" autoFill="0" autoPict="0" macro="[0]!Clear_All">
                <anchor moveWithCells="1" sizeWithCells="1">
                  <from>
                    <xdr:col>4</xdr:col>
                    <xdr:colOff>0</xdr:colOff>
                    <xdr:row>1</xdr:row>
                    <xdr:rowOff>9525</xdr:rowOff>
                  </from>
                  <to>
                    <xdr:col>5</xdr:col>
                    <xdr:colOff>600075</xdr:colOff>
                    <xdr:row>2</xdr:row>
                    <xdr:rowOff>28575</xdr:rowOff>
                  </to>
                </anchor>
              </controlPr>
            </control>
          </mc:Choice>
        </mc:AlternateContent>
        <mc:AlternateContent xmlns:mc="http://schemas.openxmlformats.org/markup-compatibility/2006">
          <mc:Choice Requires="x14">
            <control shapeId="9224" r:id="rId10" name="Button 8">
              <controlPr defaultSize="0" print="0" autoFill="0" autoPict="0" macro="[0]!Enter_Test_Data">
                <anchor moveWithCells="1" sizeWithCells="1">
                  <from>
                    <xdr:col>4</xdr:col>
                    <xdr:colOff>0</xdr:colOff>
                    <xdr:row>3</xdr:row>
                    <xdr:rowOff>0</xdr:rowOff>
                  </from>
                  <to>
                    <xdr:col>6</xdr:col>
                    <xdr:colOff>9525</xdr:colOff>
                    <xdr:row>4</xdr:row>
                    <xdr:rowOff>19050</xdr:rowOff>
                  </to>
                </anchor>
              </controlPr>
            </control>
          </mc:Choice>
        </mc:AlternateContent>
        <mc:AlternateContent xmlns:mc="http://schemas.openxmlformats.org/markup-compatibility/2006">
          <mc:Choice Requires="x14">
            <control shapeId="9225" r:id="rId11" name="Button 9">
              <controlPr defaultSize="0" print="0" autoFill="0" autoPict="0" macro="[0]!cover_info">
                <anchor moveWithCells="1" sizeWithCells="1">
                  <from>
                    <xdr:col>3</xdr:col>
                    <xdr:colOff>600075</xdr:colOff>
                    <xdr:row>5</xdr:row>
                    <xdr:rowOff>19050</xdr:rowOff>
                  </from>
                  <to>
                    <xdr:col>6</xdr:col>
                    <xdr:colOff>0</xdr:colOff>
                    <xdr:row>6</xdr:row>
                    <xdr:rowOff>47625</xdr:rowOff>
                  </to>
                </anchor>
              </controlPr>
            </control>
          </mc:Choice>
        </mc:AlternateContent>
        <mc:AlternateContent xmlns:mc="http://schemas.openxmlformats.org/markup-compatibility/2006">
          <mc:Choice Requires="x14">
            <control shapeId="9228" r:id="rId12" name="Button 12">
              <controlPr defaultSize="0" print="0" autoFill="0" autoPict="0" macro="[0]!Copy_goal_info">
                <anchor moveWithCells="1" sizeWithCells="1">
                  <from>
                    <xdr:col>3</xdr:col>
                    <xdr:colOff>600075</xdr:colOff>
                    <xdr:row>6</xdr:row>
                    <xdr:rowOff>180975</xdr:rowOff>
                  </from>
                  <to>
                    <xdr:col>6</xdr:col>
                    <xdr:colOff>0</xdr:colOff>
                    <xdr:row>8</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2:X171"/>
  <sheetViews>
    <sheetView showGridLines="0" view="pageBreakPreview" zoomScale="75" zoomScaleNormal="80" workbookViewId="0">
      <selection activeCell="P5" sqref="P5"/>
    </sheetView>
  </sheetViews>
  <sheetFormatPr defaultColWidth="9.140625" defaultRowHeight="14.25" x14ac:dyDescent="0.2"/>
  <cols>
    <col min="1" max="2" width="3.28515625" style="26" customWidth="1"/>
    <col min="3" max="13" width="10.7109375" style="26" customWidth="1"/>
    <col min="14" max="14" width="9.140625" style="26"/>
    <col min="15" max="15" width="10.7109375" style="26" customWidth="1"/>
    <col min="16" max="16384" width="9.140625" style="26"/>
  </cols>
  <sheetData>
    <row r="2" spans="2:18" s="57" customFormat="1" ht="18" customHeight="1" x14ac:dyDescent="0.25">
      <c r="D2" s="59" t="s">
        <v>2</v>
      </c>
      <c r="E2" s="58" t="str">
        <f>IF(Cover!D3=0,"",Cover!D3)</f>
        <v/>
      </c>
      <c r="H2" s="59" t="s">
        <v>17</v>
      </c>
      <c r="I2" s="291" t="str">
        <f>IF(Cover!J3=0,"",Cover!J3)</f>
        <v/>
      </c>
      <c r="J2" s="292"/>
      <c r="K2" s="292"/>
      <c r="O2" s="59" t="s">
        <v>60</v>
      </c>
      <c r="P2" s="293"/>
      <c r="Q2" s="294"/>
      <c r="R2" s="295"/>
    </row>
    <row r="3" spans="2:18" ht="18" x14ac:dyDescent="0.25">
      <c r="C3" s="28"/>
      <c r="D3" s="27" t="s">
        <v>25</v>
      </c>
      <c r="E3" s="28" t="str">
        <f>Cover!S22</f>
        <v/>
      </c>
      <c r="F3" s="28"/>
      <c r="G3" s="28"/>
    </row>
    <row r="4" spans="2:18" x14ac:dyDescent="0.2">
      <c r="C4" s="29"/>
    </row>
    <row r="5" spans="2:18" ht="20.25" x14ac:dyDescent="0.3">
      <c r="B5" s="39" t="s">
        <v>26</v>
      </c>
      <c r="D5" s="29"/>
    </row>
    <row r="6" spans="2:18" ht="18.75" thickBot="1" x14ac:dyDescent="0.3">
      <c r="C6" s="38"/>
      <c r="D6" s="38"/>
      <c r="E6" s="38"/>
      <c r="F6" s="41"/>
      <c r="G6" s="41"/>
    </row>
    <row r="7" spans="2:18" s="30" customFormat="1" ht="94.5" customHeight="1" thickBot="1" x14ac:dyDescent="0.25">
      <c r="E7" s="100"/>
      <c r="F7" s="296" t="s">
        <v>310</v>
      </c>
      <c r="G7" s="297"/>
      <c r="H7" s="138" t="s">
        <v>19</v>
      </c>
      <c r="I7" s="137" t="str">
        <f xml:space="preserve"> "# " &amp; Cover!$K13 &amp; " and Higher"</f>
        <v># Proficient and Higher</v>
      </c>
      <c r="J7" s="139" t="str">
        <f xml:space="preserve"> "% " &amp; Cover!$K13 &amp; " and Higher"</f>
        <v>% Proficient and Higher</v>
      </c>
      <c r="K7" s="136" t="str">
        <f xml:space="preserve"> "# " &amp; Cover!$K14</f>
        <v># Close to Proficiency</v>
      </c>
      <c r="L7" s="137" t="str">
        <f xml:space="preserve"> "% " &amp; Cover!$K14</f>
        <v>% Close to Proficiency</v>
      </c>
      <c r="M7" s="136" t="str">
        <f xml:space="preserve"> "# " &amp; Cover!$K15</f>
        <v># Far to Go likely to be Proficient</v>
      </c>
      <c r="N7" s="137" t="str">
        <f xml:space="preserve"> "% " &amp; Cover!$K15</f>
        <v>% Far to Go likely to be Proficient</v>
      </c>
      <c r="O7" s="136" t="str">
        <f xml:space="preserve"> "# " &amp; Cover!$K16</f>
        <v># Far to Go Not likely to be Proficient</v>
      </c>
      <c r="P7" s="140" t="str">
        <f xml:space="preserve"> "% " &amp; Cover!$K16</f>
        <v>% Far to Go Not likely to be Proficient</v>
      </c>
    </row>
    <row r="8" spans="2:18" s="31" customFormat="1" x14ac:dyDescent="0.2">
      <c r="F8" s="298">
        <f>Cover!D4</f>
        <v>0</v>
      </c>
      <c r="G8" s="299"/>
      <c r="H8" s="141">
        <f>Tchr1!$E$4</f>
        <v>0</v>
      </c>
      <c r="I8" s="101">
        <f>Tchr1!$E$5</f>
        <v>0</v>
      </c>
      <c r="J8" s="89">
        <f>IF(H8=0,0,(I8/H8))</f>
        <v>0</v>
      </c>
      <c r="K8" s="130">
        <f>Tchr1!$E$7</f>
        <v>0</v>
      </c>
      <c r="L8" s="89">
        <f>IF(K8=0,0,(K8/H8))</f>
        <v>0</v>
      </c>
      <c r="M8" s="130">
        <f>Tchr1!$E$9</f>
        <v>0</v>
      </c>
      <c r="N8" s="89">
        <f>IF(M8=0,0,(M8/H8))</f>
        <v>0</v>
      </c>
      <c r="O8" s="130">
        <f>Tchr1!$E$11</f>
        <v>0</v>
      </c>
      <c r="P8" s="90">
        <f t="shared" ref="P8:P17" si="0">IF(O8=0,0,(O8/H8))</f>
        <v>0</v>
      </c>
    </row>
    <row r="9" spans="2:18" s="31" customFormat="1" x14ac:dyDescent="0.2">
      <c r="F9" s="285">
        <f>Cover!D5</f>
        <v>0</v>
      </c>
      <c r="G9" s="286"/>
      <c r="H9" s="135">
        <f>Tchr2!$E$4</f>
        <v>0</v>
      </c>
      <c r="I9" s="102">
        <f>Tchr2!$E$5</f>
        <v>0</v>
      </c>
      <c r="J9" s="103">
        <f t="shared" ref="J9:J15" si="1">IF(H9=0,0,(I9/H9))</f>
        <v>0</v>
      </c>
      <c r="K9" s="129">
        <f>Tchr2!$E$7</f>
        <v>0</v>
      </c>
      <c r="L9" s="103">
        <f t="shared" ref="L9:L15" si="2">IF(K9=0,0,(K9/H9))</f>
        <v>0</v>
      </c>
      <c r="M9" s="129">
        <f>Tchr2!$E$9</f>
        <v>0</v>
      </c>
      <c r="N9" s="103">
        <f t="shared" ref="N9:N15" si="3">IF(M9=0,0,(M9/H9))</f>
        <v>0</v>
      </c>
      <c r="O9" s="129">
        <f>Tchr2!$E$11</f>
        <v>0</v>
      </c>
      <c r="P9" s="104">
        <f t="shared" si="0"/>
        <v>0</v>
      </c>
    </row>
    <row r="10" spans="2:18" s="31" customFormat="1" x14ac:dyDescent="0.2">
      <c r="F10" s="285">
        <f>Cover!D6</f>
        <v>0</v>
      </c>
      <c r="G10" s="286"/>
      <c r="H10" s="135">
        <f>Tchr3!$E$4</f>
        <v>0</v>
      </c>
      <c r="I10" s="102">
        <f>Tchr3!$E$5</f>
        <v>0</v>
      </c>
      <c r="J10" s="103">
        <f t="shared" si="1"/>
        <v>0</v>
      </c>
      <c r="K10" s="129">
        <f>Tchr3!$E$7</f>
        <v>0</v>
      </c>
      <c r="L10" s="103">
        <f t="shared" si="2"/>
        <v>0</v>
      </c>
      <c r="M10" s="129">
        <f>Tchr3!$E$9</f>
        <v>0</v>
      </c>
      <c r="N10" s="103">
        <f t="shared" si="3"/>
        <v>0</v>
      </c>
      <c r="O10" s="129">
        <f>Tchr3!$E$11</f>
        <v>0</v>
      </c>
      <c r="P10" s="104">
        <f t="shared" si="0"/>
        <v>0</v>
      </c>
    </row>
    <row r="11" spans="2:18" s="31" customFormat="1" x14ac:dyDescent="0.2">
      <c r="F11" s="285">
        <f>Cover!D7</f>
        <v>0</v>
      </c>
      <c r="G11" s="286"/>
      <c r="H11" s="135">
        <f>Tchr4!$E$4</f>
        <v>0</v>
      </c>
      <c r="I11" s="102">
        <f>Tchr4!$E$5</f>
        <v>0</v>
      </c>
      <c r="J11" s="103">
        <f t="shared" si="1"/>
        <v>0</v>
      </c>
      <c r="K11" s="129">
        <f>Tchr4!$E$7</f>
        <v>0</v>
      </c>
      <c r="L11" s="103">
        <f t="shared" si="2"/>
        <v>0</v>
      </c>
      <c r="M11" s="129">
        <f>Tchr4!$E$9</f>
        <v>0</v>
      </c>
      <c r="N11" s="103">
        <f t="shared" si="3"/>
        <v>0</v>
      </c>
      <c r="O11" s="129">
        <f>Tchr4!$E$11</f>
        <v>0</v>
      </c>
      <c r="P11" s="104">
        <f t="shared" si="0"/>
        <v>0</v>
      </c>
    </row>
    <row r="12" spans="2:18" s="31" customFormat="1" x14ac:dyDescent="0.2">
      <c r="F12" s="285">
        <f>Cover!D8</f>
        <v>0</v>
      </c>
      <c r="G12" s="286"/>
      <c r="H12" s="135">
        <f>Tchr5!$E$4</f>
        <v>0</v>
      </c>
      <c r="I12" s="102">
        <f>Tchr5!$E$5</f>
        <v>0</v>
      </c>
      <c r="J12" s="103">
        <f t="shared" si="1"/>
        <v>0</v>
      </c>
      <c r="K12" s="129">
        <f>Tchr5!$E$7</f>
        <v>0</v>
      </c>
      <c r="L12" s="103">
        <f t="shared" si="2"/>
        <v>0</v>
      </c>
      <c r="M12" s="129">
        <f>Tchr5!$E$9</f>
        <v>0</v>
      </c>
      <c r="N12" s="103">
        <f t="shared" si="3"/>
        <v>0</v>
      </c>
      <c r="O12" s="129">
        <f>Tchr5!$E$11</f>
        <v>0</v>
      </c>
      <c r="P12" s="104">
        <f t="shared" si="0"/>
        <v>0</v>
      </c>
    </row>
    <row r="13" spans="2:18" s="31" customFormat="1" x14ac:dyDescent="0.2">
      <c r="F13" s="285">
        <f>Cover!D9</f>
        <v>0</v>
      </c>
      <c r="G13" s="286"/>
      <c r="H13" s="135">
        <f>Tchr6!$E$4</f>
        <v>0</v>
      </c>
      <c r="I13" s="102">
        <f>Tchr6!$E$5</f>
        <v>0</v>
      </c>
      <c r="J13" s="103">
        <f t="shared" si="1"/>
        <v>0</v>
      </c>
      <c r="K13" s="129">
        <f>Tchr6!$E$7</f>
        <v>0</v>
      </c>
      <c r="L13" s="103">
        <f t="shared" si="2"/>
        <v>0</v>
      </c>
      <c r="M13" s="129">
        <f>Tchr6!$E$9</f>
        <v>0</v>
      </c>
      <c r="N13" s="103">
        <f t="shared" si="3"/>
        <v>0</v>
      </c>
      <c r="O13" s="129">
        <f>Tchr6!$E$11</f>
        <v>0</v>
      </c>
      <c r="P13" s="104">
        <f t="shared" si="0"/>
        <v>0</v>
      </c>
    </row>
    <row r="14" spans="2:18" s="31" customFormat="1" x14ac:dyDescent="0.2">
      <c r="F14" s="285">
        <f>Cover!D10</f>
        <v>0</v>
      </c>
      <c r="G14" s="286"/>
      <c r="H14" s="135">
        <f>Tchr7!$E$4</f>
        <v>0</v>
      </c>
      <c r="I14" s="102">
        <f>Tchr7!$E$5</f>
        <v>0</v>
      </c>
      <c r="J14" s="103">
        <f t="shared" si="1"/>
        <v>0</v>
      </c>
      <c r="K14" s="129">
        <f>Tchr7!$E$7</f>
        <v>0</v>
      </c>
      <c r="L14" s="103">
        <f t="shared" si="2"/>
        <v>0</v>
      </c>
      <c r="M14" s="129">
        <f>Tchr7!$E$9</f>
        <v>0</v>
      </c>
      <c r="N14" s="103">
        <f t="shared" si="3"/>
        <v>0</v>
      </c>
      <c r="O14" s="129">
        <f>Tchr7!$E$11</f>
        <v>0</v>
      </c>
      <c r="P14" s="104">
        <f t="shared" si="0"/>
        <v>0</v>
      </c>
    </row>
    <row r="15" spans="2:18" s="31" customFormat="1" x14ac:dyDescent="0.2">
      <c r="F15" s="285">
        <f>Cover!D11</f>
        <v>0</v>
      </c>
      <c r="G15" s="286"/>
      <c r="H15" s="135">
        <f>Tchr8!$E$4</f>
        <v>0</v>
      </c>
      <c r="I15" s="102">
        <f>Tchr8!$E$5</f>
        <v>0</v>
      </c>
      <c r="J15" s="103">
        <f t="shared" si="1"/>
        <v>0</v>
      </c>
      <c r="K15" s="129">
        <f>Tchr8!$E$7</f>
        <v>0</v>
      </c>
      <c r="L15" s="103">
        <f t="shared" si="2"/>
        <v>0</v>
      </c>
      <c r="M15" s="129">
        <f>Tchr8!$E$9</f>
        <v>0</v>
      </c>
      <c r="N15" s="103">
        <f t="shared" si="3"/>
        <v>0</v>
      </c>
      <c r="O15" s="129">
        <f>Tchr8!$E$11</f>
        <v>0</v>
      </c>
      <c r="P15" s="104">
        <f t="shared" si="0"/>
        <v>0</v>
      </c>
    </row>
    <row r="16" spans="2:18" s="31" customFormat="1" ht="15.75" customHeight="1" thickBot="1" x14ac:dyDescent="0.25">
      <c r="F16" s="289">
        <f>Cover!D12</f>
        <v>0</v>
      </c>
      <c r="G16" s="290"/>
      <c r="H16" s="143">
        <f>Tchr9!$E$4</f>
        <v>0</v>
      </c>
      <c r="I16" s="144">
        <f>Tchr9!$E$5</f>
        <v>0</v>
      </c>
      <c r="J16" s="145">
        <f>IF(H16=0,0,(I16/H16))</f>
        <v>0</v>
      </c>
      <c r="K16" s="142">
        <f>Tchr9!$E$7</f>
        <v>0</v>
      </c>
      <c r="L16" s="145">
        <f>IF(K16=0,0,(K16/H16))</f>
        <v>0</v>
      </c>
      <c r="M16" s="142">
        <f>Tchr9!$E$9</f>
        <v>0</v>
      </c>
      <c r="N16" s="145">
        <f>IF(M16=0,0,(M16/H16))</f>
        <v>0</v>
      </c>
      <c r="O16" s="142">
        <f>Tchr9!$E$11</f>
        <v>0</v>
      </c>
      <c r="P16" s="146">
        <f>IF(O16=0,0,(O16/H16))</f>
        <v>0</v>
      </c>
    </row>
    <row r="17" spans="2:24" s="31" customFormat="1" ht="15" thickBot="1" x14ac:dyDescent="0.25">
      <c r="F17" s="287" t="s">
        <v>32</v>
      </c>
      <c r="G17" s="288"/>
      <c r="H17" s="105">
        <f>SUM(H8:H13)</f>
        <v>0</v>
      </c>
      <c r="I17" s="105">
        <f>SUM(I8:I13)</f>
        <v>0</v>
      </c>
      <c r="J17" s="147">
        <f>IF(H17=0,0,(I17/H17))</f>
        <v>0</v>
      </c>
      <c r="K17" s="105">
        <f>SUM(K8:K13)</f>
        <v>0</v>
      </c>
      <c r="L17" s="106">
        <f>IF(K17=0,0,(K17/H17))</f>
        <v>0</v>
      </c>
      <c r="M17" s="105">
        <f>SUM(M8:M13)</f>
        <v>0</v>
      </c>
      <c r="N17" s="106">
        <f>IF(M17=0,0,(M17/H17))</f>
        <v>0</v>
      </c>
      <c r="O17" s="105">
        <f>SUM(O8:O13)</f>
        <v>0</v>
      </c>
      <c r="P17" s="107">
        <f t="shared" si="0"/>
        <v>0</v>
      </c>
    </row>
    <row r="18" spans="2:24" s="31" customFormat="1" x14ac:dyDescent="0.2">
      <c r="C18" s="26"/>
      <c r="D18" s="26"/>
      <c r="E18" s="26"/>
      <c r="F18" s="26"/>
      <c r="G18" s="26"/>
      <c r="H18" s="26"/>
      <c r="I18" s="26"/>
      <c r="J18" s="26"/>
      <c r="K18" s="26"/>
      <c r="L18" s="26"/>
    </row>
    <row r="19" spans="2:24" s="31" customFormat="1" ht="20.25" x14ac:dyDescent="0.2">
      <c r="B19" s="108" t="s">
        <v>105</v>
      </c>
      <c r="D19" s="37"/>
      <c r="E19" s="37"/>
      <c r="F19" s="37"/>
      <c r="G19" s="37"/>
      <c r="H19" s="37"/>
      <c r="I19" s="37"/>
      <c r="J19" s="26"/>
      <c r="K19" s="26"/>
      <c r="L19" s="26"/>
    </row>
    <row r="20" spans="2:24" s="31" customFormat="1" x14ac:dyDescent="0.2">
      <c r="C20" s="26" t="s">
        <v>220</v>
      </c>
      <c r="D20" s="26"/>
      <c r="E20" s="26"/>
      <c r="F20" s="26"/>
      <c r="G20" s="26"/>
      <c r="H20" s="26"/>
      <c r="I20" s="26"/>
      <c r="J20" s="26"/>
      <c r="K20" s="26"/>
      <c r="L20" s="26"/>
    </row>
    <row r="21" spans="2:24" s="31" customFormat="1" ht="15" thickBot="1" x14ac:dyDescent="0.25">
      <c r="C21" s="26"/>
      <c r="D21" s="26"/>
      <c r="E21" s="26"/>
      <c r="F21" s="26"/>
      <c r="G21" s="26"/>
      <c r="H21" s="26"/>
      <c r="I21" s="26"/>
      <c r="J21" s="26"/>
      <c r="K21" s="26"/>
      <c r="L21" s="26"/>
    </row>
    <row r="22" spans="2:24" s="31" customFormat="1" ht="15.75" thickBot="1" x14ac:dyDescent="0.3">
      <c r="E22" s="282" t="str">
        <f>"Students " &amp;Cover!K13 &amp; " or Higher"</f>
        <v>Students Proficient or Higher</v>
      </c>
      <c r="F22" s="283"/>
      <c r="G22" s="283"/>
      <c r="H22" s="283"/>
      <c r="I22" s="283"/>
      <c r="J22" s="283"/>
      <c r="K22" s="283"/>
      <c r="L22" s="283"/>
      <c r="M22" s="283"/>
      <c r="N22" s="283"/>
      <c r="O22" s="283"/>
      <c r="P22" s="283"/>
      <c r="Q22" s="283"/>
      <c r="R22" s="283"/>
      <c r="S22" s="283"/>
      <c r="T22" s="284"/>
      <c r="U22" s="53"/>
      <c r="V22" s="45"/>
      <c r="W22" s="45"/>
      <c r="X22" s="45"/>
    </row>
    <row r="23" spans="2:24" s="31" customFormat="1" ht="15.75" customHeight="1" thickBot="1" x14ac:dyDescent="0.25">
      <c r="E23" s="279" t="s">
        <v>217</v>
      </c>
      <c r="F23" s="280"/>
      <c r="G23" s="280"/>
      <c r="H23" s="280"/>
      <c r="I23" s="280"/>
      <c r="J23" s="280"/>
      <c r="K23" s="280"/>
      <c r="L23" s="281"/>
      <c r="M23" s="279" t="s">
        <v>218</v>
      </c>
      <c r="N23" s="280"/>
      <c r="O23" s="280"/>
      <c r="P23" s="280"/>
      <c r="Q23" s="280"/>
      <c r="R23" s="280"/>
      <c r="S23" s="280"/>
      <c r="T23" s="281"/>
      <c r="U23" s="53"/>
      <c r="V23" s="45"/>
      <c r="W23" s="45"/>
      <c r="X23" s="45"/>
    </row>
    <row r="24" spans="2:24" s="31" customFormat="1" ht="15" customHeight="1" x14ac:dyDescent="0.2">
      <c r="E24" s="278"/>
      <c r="F24" s="276"/>
      <c r="G24" s="276"/>
      <c r="H24" s="276"/>
      <c r="I24" s="276"/>
      <c r="J24" s="276"/>
      <c r="K24" s="276"/>
      <c r="L24" s="277"/>
      <c r="M24" s="278"/>
      <c r="N24" s="276"/>
      <c r="O24" s="276"/>
      <c r="P24" s="276"/>
      <c r="Q24" s="276"/>
      <c r="R24" s="276"/>
      <c r="S24" s="276"/>
      <c r="T24" s="277"/>
      <c r="U24" s="53"/>
      <c r="V24" s="45"/>
      <c r="W24" s="45"/>
      <c r="X24" s="45"/>
    </row>
    <row r="25" spans="2:24" s="31" customFormat="1" ht="15" customHeight="1" x14ac:dyDescent="0.2">
      <c r="E25" s="274"/>
      <c r="F25" s="272"/>
      <c r="G25" s="272"/>
      <c r="H25" s="272"/>
      <c r="I25" s="272"/>
      <c r="J25" s="272"/>
      <c r="K25" s="272"/>
      <c r="L25" s="273"/>
      <c r="M25" s="274"/>
      <c r="N25" s="272"/>
      <c r="O25" s="272"/>
      <c r="P25" s="272"/>
      <c r="Q25" s="272"/>
      <c r="R25" s="272"/>
      <c r="S25" s="272"/>
      <c r="T25" s="273"/>
      <c r="U25" s="53"/>
      <c r="V25" s="45"/>
      <c r="W25" s="45"/>
      <c r="X25" s="45"/>
    </row>
    <row r="26" spans="2:24" s="31" customFormat="1" ht="15" customHeight="1" x14ac:dyDescent="0.2">
      <c r="E26" s="274"/>
      <c r="F26" s="272"/>
      <c r="G26" s="272"/>
      <c r="H26" s="272"/>
      <c r="I26" s="272"/>
      <c r="J26" s="272"/>
      <c r="K26" s="272"/>
      <c r="L26" s="273"/>
      <c r="M26" s="274"/>
      <c r="N26" s="272"/>
      <c r="O26" s="272"/>
      <c r="P26" s="272"/>
      <c r="Q26" s="272"/>
      <c r="R26" s="272"/>
      <c r="S26" s="272"/>
      <c r="T26" s="273"/>
      <c r="U26" s="53"/>
      <c r="V26" s="45"/>
      <c r="W26" s="45"/>
      <c r="X26" s="45"/>
    </row>
    <row r="27" spans="2:24" s="31" customFormat="1" ht="15" customHeight="1" x14ac:dyDescent="0.2">
      <c r="E27" s="274"/>
      <c r="F27" s="272"/>
      <c r="G27" s="272"/>
      <c r="H27" s="272"/>
      <c r="I27" s="272"/>
      <c r="J27" s="272"/>
      <c r="K27" s="272"/>
      <c r="L27" s="273"/>
      <c r="M27" s="274"/>
      <c r="N27" s="272"/>
      <c r="O27" s="272"/>
      <c r="P27" s="272"/>
      <c r="Q27" s="272"/>
      <c r="R27" s="272"/>
      <c r="S27" s="272"/>
      <c r="T27" s="273"/>
      <c r="U27" s="53"/>
      <c r="V27" s="45"/>
      <c r="W27" s="45"/>
      <c r="X27" s="45"/>
    </row>
    <row r="28" spans="2:24" s="31" customFormat="1" ht="15" customHeight="1" x14ac:dyDescent="0.2">
      <c r="E28" s="274"/>
      <c r="F28" s="272"/>
      <c r="G28" s="272"/>
      <c r="H28" s="272"/>
      <c r="I28" s="272"/>
      <c r="J28" s="272"/>
      <c r="K28" s="272"/>
      <c r="L28" s="273"/>
      <c r="M28" s="274"/>
      <c r="N28" s="272"/>
      <c r="O28" s="272"/>
      <c r="P28" s="272"/>
      <c r="Q28" s="272"/>
      <c r="R28" s="272"/>
      <c r="S28" s="272"/>
      <c r="T28" s="273"/>
      <c r="U28" s="53"/>
      <c r="V28" s="45"/>
      <c r="W28" s="45"/>
      <c r="X28" s="45"/>
    </row>
    <row r="29" spans="2:24" s="31" customFormat="1" ht="15" customHeight="1" x14ac:dyDescent="0.2">
      <c r="E29" s="274"/>
      <c r="F29" s="272"/>
      <c r="G29" s="272"/>
      <c r="H29" s="272"/>
      <c r="I29" s="272"/>
      <c r="J29" s="272"/>
      <c r="K29" s="272"/>
      <c r="L29" s="273"/>
      <c r="M29" s="274"/>
      <c r="N29" s="272"/>
      <c r="O29" s="272"/>
      <c r="P29" s="272"/>
      <c r="Q29" s="272"/>
      <c r="R29" s="272"/>
      <c r="S29" s="272"/>
      <c r="T29" s="273"/>
      <c r="U29" s="53"/>
      <c r="V29" s="45"/>
      <c r="W29" s="45"/>
      <c r="X29" s="45"/>
    </row>
    <row r="30" spans="2:24" s="31" customFormat="1" ht="15" customHeight="1" x14ac:dyDescent="0.2">
      <c r="E30" s="274"/>
      <c r="F30" s="272"/>
      <c r="G30" s="272"/>
      <c r="H30" s="272"/>
      <c r="I30" s="272"/>
      <c r="J30" s="272"/>
      <c r="K30" s="272"/>
      <c r="L30" s="273"/>
      <c r="M30" s="274"/>
      <c r="N30" s="272"/>
      <c r="O30" s="272"/>
      <c r="P30" s="272"/>
      <c r="Q30" s="272"/>
      <c r="R30" s="272"/>
      <c r="S30" s="272"/>
      <c r="T30" s="273"/>
      <c r="U30" s="53"/>
      <c r="V30" s="45"/>
      <c r="W30" s="45"/>
      <c r="X30" s="45"/>
    </row>
    <row r="31" spans="2:24" s="31" customFormat="1" ht="15.75" customHeight="1" thickBot="1" x14ac:dyDescent="0.25">
      <c r="E31" s="268"/>
      <c r="F31" s="266"/>
      <c r="G31" s="266"/>
      <c r="H31" s="266"/>
      <c r="I31" s="266"/>
      <c r="J31" s="266"/>
      <c r="K31" s="266"/>
      <c r="L31" s="267"/>
      <c r="M31" s="268"/>
      <c r="N31" s="266"/>
      <c r="O31" s="266"/>
      <c r="P31" s="266"/>
      <c r="Q31" s="266"/>
      <c r="R31" s="266"/>
      <c r="S31" s="266"/>
      <c r="T31" s="267"/>
      <c r="U31" s="53"/>
      <c r="V31" s="45"/>
      <c r="W31" s="45"/>
      <c r="X31" s="45"/>
    </row>
    <row r="32" spans="2:24" s="31" customFormat="1" ht="15.75" customHeight="1" thickBot="1" x14ac:dyDescent="0.25">
      <c r="E32" s="279" t="s">
        <v>219</v>
      </c>
      <c r="F32" s="280"/>
      <c r="G32" s="280"/>
      <c r="H32" s="280"/>
      <c r="I32" s="280"/>
      <c r="J32" s="280"/>
      <c r="K32" s="280"/>
      <c r="L32" s="281"/>
      <c r="M32" s="279" t="s">
        <v>218</v>
      </c>
      <c r="N32" s="280"/>
      <c r="O32" s="280"/>
      <c r="P32" s="280"/>
      <c r="Q32" s="280"/>
      <c r="R32" s="280"/>
      <c r="S32" s="280"/>
      <c r="T32" s="281"/>
      <c r="U32" s="53"/>
      <c r="V32" s="45"/>
      <c r="W32" s="45"/>
      <c r="X32" s="45"/>
    </row>
    <row r="33" spans="5:24" s="31" customFormat="1" ht="15" customHeight="1" x14ac:dyDescent="0.2">
      <c r="E33" s="109"/>
      <c r="F33" s="275"/>
      <c r="G33" s="276"/>
      <c r="H33" s="276"/>
      <c r="I33" s="276"/>
      <c r="J33" s="276"/>
      <c r="K33" s="276"/>
      <c r="L33" s="277"/>
      <c r="M33" s="278"/>
      <c r="N33" s="276"/>
      <c r="O33" s="276"/>
      <c r="P33" s="276"/>
      <c r="Q33" s="276"/>
      <c r="R33" s="276"/>
      <c r="S33" s="276"/>
      <c r="T33" s="277"/>
      <c r="U33" s="53"/>
      <c r="V33" s="45">
        <f>SUM(E33:E40)</f>
        <v>0</v>
      </c>
      <c r="W33" s="45"/>
      <c r="X33" s="45"/>
    </row>
    <row r="34" spans="5:24" s="31" customFormat="1" x14ac:dyDescent="0.2">
      <c r="E34" s="110"/>
      <c r="F34" s="271"/>
      <c r="G34" s="272"/>
      <c r="H34" s="272"/>
      <c r="I34" s="272"/>
      <c r="J34" s="272"/>
      <c r="K34" s="272"/>
      <c r="L34" s="273"/>
      <c r="M34" s="274"/>
      <c r="N34" s="272"/>
      <c r="O34" s="272"/>
      <c r="P34" s="272"/>
      <c r="Q34" s="272"/>
      <c r="R34" s="272"/>
      <c r="S34" s="272"/>
      <c r="T34" s="273"/>
      <c r="U34" s="53"/>
      <c r="V34" s="45"/>
      <c r="W34" s="45"/>
      <c r="X34" s="45"/>
    </row>
    <row r="35" spans="5:24" s="31" customFormat="1" x14ac:dyDescent="0.2">
      <c r="E35" s="110"/>
      <c r="F35" s="271"/>
      <c r="G35" s="272"/>
      <c r="H35" s="272"/>
      <c r="I35" s="272"/>
      <c r="J35" s="272"/>
      <c r="K35" s="272"/>
      <c r="L35" s="273"/>
      <c r="M35" s="274"/>
      <c r="N35" s="272"/>
      <c r="O35" s="272"/>
      <c r="P35" s="272"/>
      <c r="Q35" s="272"/>
      <c r="R35" s="272"/>
      <c r="S35" s="272"/>
      <c r="T35" s="273"/>
      <c r="U35" s="53"/>
      <c r="V35" s="45"/>
      <c r="W35" s="45"/>
      <c r="X35" s="45"/>
    </row>
    <row r="36" spans="5:24" s="31" customFormat="1" x14ac:dyDescent="0.2">
      <c r="E36" s="110"/>
      <c r="F36" s="271"/>
      <c r="G36" s="272"/>
      <c r="H36" s="272"/>
      <c r="I36" s="272"/>
      <c r="J36" s="272"/>
      <c r="K36" s="272"/>
      <c r="L36" s="273"/>
      <c r="M36" s="274"/>
      <c r="N36" s="272"/>
      <c r="O36" s="272"/>
      <c r="P36" s="272"/>
      <c r="Q36" s="272"/>
      <c r="R36" s="272"/>
      <c r="S36" s="272"/>
      <c r="T36" s="273"/>
      <c r="U36" s="53"/>
      <c r="V36" s="45"/>
      <c r="W36" s="45"/>
      <c r="X36" s="45"/>
    </row>
    <row r="37" spans="5:24" s="31" customFormat="1" x14ac:dyDescent="0.2">
      <c r="E37" s="110"/>
      <c r="F37" s="271"/>
      <c r="G37" s="272"/>
      <c r="H37" s="272"/>
      <c r="I37" s="272"/>
      <c r="J37" s="272"/>
      <c r="K37" s="272"/>
      <c r="L37" s="273"/>
      <c r="M37" s="274"/>
      <c r="N37" s="272"/>
      <c r="O37" s="272"/>
      <c r="P37" s="272"/>
      <c r="Q37" s="272"/>
      <c r="R37" s="272"/>
      <c r="S37" s="272"/>
      <c r="T37" s="273"/>
      <c r="U37" s="53"/>
      <c r="V37" s="45"/>
      <c r="W37" s="45"/>
      <c r="X37" s="45"/>
    </row>
    <row r="38" spans="5:24" s="31" customFormat="1" x14ac:dyDescent="0.2">
      <c r="E38" s="110"/>
      <c r="F38" s="271"/>
      <c r="G38" s="272"/>
      <c r="H38" s="272"/>
      <c r="I38" s="272"/>
      <c r="J38" s="272"/>
      <c r="K38" s="272"/>
      <c r="L38" s="273"/>
      <c r="M38" s="274"/>
      <c r="N38" s="272"/>
      <c r="O38" s="272"/>
      <c r="P38" s="272"/>
      <c r="Q38" s="272"/>
      <c r="R38" s="272"/>
      <c r="S38" s="272"/>
      <c r="T38" s="273"/>
      <c r="U38" s="53"/>
      <c r="V38" s="45"/>
      <c r="W38" s="45"/>
      <c r="X38" s="45"/>
    </row>
    <row r="39" spans="5:24" s="31" customFormat="1" x14ac:dyDescent="0.2">
      <c r="E39" s="110"/>
      <c r="F39" s="271"/>
      <c r="G39" s="272"/>
      <c r="H39" s="272"/>
      <c r="I39" s="272"/>
      <c r="J39" s="272"/>
      <c r="K39" s="272"/>
      <c r="L39" s="273"/>
      <c r="M39" s="274"/>
      <c r="N39" s="272"/>
      <c r="O39" s="272"/>
      <c r="P39" s="272"/>
      <c r="Q39" s="272"/>
      <c r="R39" s="272"/>
      <c r="S39" s="272"/>
      <c r="T39" s="273"/>
      <c r="U39" s="53"/>
      <c r="V39" s="45"/>
      <c r="W39" s="45"/>
      <c r="X39" s="45"/>
    </row>
    <row r="40" spans="5:24" s="31" customFormat="1" ht="15.75" customHeight="1" thickBot="1" x14ac:dyDescent="0.25">
      <c r="E40" s="111"/>
      <c r="F40" s="265"/>
      <c r="G40" s="266"/>
      <c r="H40" s="266"/>
      <c r="I40" s="266"/>
      <c r="J40" s="266"/>
      <c r="K40" s="266"/>
      <c r="L40" s="267"/>
      <c r="M40" s="268"/>
      <c r="N40" s="266"/>
      <c r="O40" s="266"/>
      <c r="P40" s="266"/>
      <c r="Q40" s="266"/>
      <c r="R40" s="266"/>
      <c r="S40" s="266"/>
      <c r="T40" s="267"/>
      <c r="U40" s="53"/>
      <c r="V40" s="45"/>
      <c r="W40" s="45"/>
      <c r="X40" s="45"/>
    </row>
    <row r="41" spans="5:24" s="31" customFormat="1" ht="15" thickBot="1" x14ac:dyDescent="0.25">
      <c r="F41" s="26"/>
      <c r="G41" s="26"/>
      <c r="H41" s="26"/>
      <c r="I41" s="26"/>
      <c r="J41" s="26"/>
      <c r="K41" s="26"/>
      <c r="L41" s="26"/>
      <c r="M41" s="26"/>
      <c r="N41" s="26"/>
      <c r="O41" s="26"/>
      <c r="P41" s="26"/>
      <c r="Q41" s="26"/>
      <c r="R41" s="26"/>
      <c r="S41" s="26"/>
      <c r="T41" s="26"/>
      <c r="U41" s="53"/>
      <c r="V41" s="45"/>
      <c r="W41" s="45"/>
      <c r="X41" s="45"/>
    </row>
    <row r="42" spans="5:24" s="31" customFormat="1" ht="15.75" thickBot="1" x14ac:dyDescent="0.3">
      <c r="E42" s="282" t="str">
        <f>"Students " &amp;Cover!K14</f>
        <v>Students Close to Proficiency</v>
      </c>
      <c r="F42" s="283"/>
      <c r="G42" s="283"/>
      <c r="H42" s="283"/>
      <c r="I42" s="283"/>
      <c r="J42" s="283"/>
      <c r="K42" s="283"/>
      <c r="L42" s="283"/>
      <c r="M42" s="283"/>
      <c r="N42" s="283"/>
      <c r="O42" s="283"/>
      <c r="P42" s="283"/>
      <c r="Q42" s="283"/>
      <c r="R42" s="283"/>
      <c r="S42" s="283"/>
      <c r="T42" s="284"/>
      <c r="U42" s="53"/>
      <c r="V42" s="45"/>
      <c r="W42" s="45"/>
      <c r="X42" s="45"/>
    </row>
    <row r="43" spans="5:24" s="31" customFormat="1" ht="15" thickBot="1" x14ac:dyDescent="0.25">
      <c r="E43" s="279" t="s">
        <v>217</v>
      </c>
      <c r="F43" s="280"/>
      <c r="G43" s="280"/>
      <c r="H43" s="280"/>
      <c r="I43" s="280"/>
      <c r="J43" s="280"/>
      <c r="K43" s="280"/>
      <c r="L43" s="281"/>
      <c r="M43" s="279" t="s">
        <v>218</v>
      </c>
      <c r="N43" s="280"/>
      <c r="O43" s="280"/>
      <c r="P43" s="280"/>
      <c r="Q43" s="280"/>
      <c r="R43" s="280"/>
      <c r="S43" s="280"/>
      <c r="T43" s="281"/>
      <c r="U43" s="53"/>
      <c r="V43" s="45"/>
      <c r="W43" s="45"/>
      <c r="X43" s="45"/>
    </row>
    <row r="44" spans="5:24" s="31" customFormat="1" x14ac:dyDescent="0.2">
      <c r="E44" s="278"/>
      <c r="F44" s="276"/>
      <c r="G44" s="276"/>
      <c r="H44" s="276"/>
      <c r="I44" s="276"/>
      <c r="J44" s="276"/>
      <c r="K44" s="276"/>
      <c r="L44" s="277"/>
      <c r="M44" s="278"/>
      <c r="N44" s="276"/>
      <c r="O44" s="276"/>
      <c r="P44" s="276"/>
      <c r="Q44" s="276"/>
      <c r="R44" s="276"/>
      <c r="S44" s="276"/>
      <c r="T44" s="277"/>
      <c r="U44" s="53"/>
      <c r="V44" s="45"/>
      <c r="W44" s="45"/>
      <c r="X44" s="45"/>
    </row>
    <row r="45" spans="5:24" s="31" customFormat="1" x14ac:dyDescent="0.2">
      <c r="E45" s="274"/>
      <c r="F45" s="272"/>
      <c r="G45" s="272"/>
      <c r="H45" s="272"/>
      <c r="I45" s="272"/>
      <c r="J45" s="272"/>
      <c r="K45" s="272"/>
      <c r="L45" s="273"/>
      <c r="M45" s="274"/>
      <c r="N45" s="272"/>
      <c r="O45" s="272"/>
      <c r="P45" s="272"/>
      <c r="Q45" s="272"/>
      <c r="R45" s="272"/>
      <c r="S45" s="272"/>
      <c r="T45" s="273"/>
      <c r="U45" s="53"/>
      <c r="V45" s="45"/>
      <c r="W45" s="45"/>
      <c r="X45" s="45"/>
    </row>
    <row r="46" spans="5:24" s="31" customFormat="1" x14ac:dyDescent="0.2">
      <c r="E46" s="274"/>
      <c r="F46" s="272"/>
      <c r="G46" s="272"/>
      <c r="H46" s="272"/>
      <c r="I46" s="272"/>
      <c r="J46" s="272"/>
      <c r="K46" s="272"/>
      <c r="L46" s="273"/>
      <c r="M46" s="274"/>
      <c r="N46" s="272"/>
      <c r="O46" s="272"/>
      <c r="P46" s="272"/>
      <c r="Q46" s="272"/>
      <c r="R46" s="272"/>
      <c r="S46" s="272"/>
      <c r="T46" s="273"/>
      <c r="U46" s="53"/>
      <c r="V46" s="45"/>
      <c r="W46" s="45"/>
      <c r="X46" s="45"/>
    </row>
    <row r="47" spans="5:24" s="31" customFormat="1" x14ac:dyDescent="0.2">
      <c r="E47" s="274"/>
      <c r="F47" s="272"/>
      <c r="G47" s="272"/>
      <c r="H47" s="272"/>
      <c r="I47" s="272"/>
      <c r="J47" s="272"/>
      <c r="K47" s="272"/>
      <c r="L47" s="273"/>
      <c r="M47" s="274"/>
      <c r="N47" s="272"/>
      <c r="O47" s="272"/>
      <c r="P47" s="272"/>
      <c r="Q47" s="272"/>
      <c r="R47" s="272"/>
      <c r="S47" s="272"/>
      <c r="T47" s="273"/>
      <c r="U47" s="53"/>
      <c r="V47" s="45"/>
      <c r="W47" s="45"/>
      <c r="X47" s="45"/>
    </row>
    <row r="48" spans="5:24" s="31" customFormat="1" x14ac:dyDescent="0.2">
      <c r="E48" s="274"/>
      <c r="F48" s="272"/>
      <c r="G48" s="272"/>
      <c r="H48" s="272"/>
      <c r="I48" s="272"/>
      <c r="J48" s="272"/>
      <c r="K48" s="272"/>
      <c r="L48" s="273"/>
      <c r="M48" s="274"/>
      <c r="N48" s="272"/>
      <c r="O48" s="272"/>
      <c r="P48" s="272"/>
      <c r="Q48" s="272"/>
      <c r="R48" s="272"/>
      <c r="S48" s="272"/>
      <c r="T48" s="273"/>
      <c r="U48" s="53"/>
      <c r="V48" s="45"/>
      <c r="W48" s="45"/>
      <c r="X48" s="45"/>
    </row>
    <row r="49" spans="5:24" s="31" customFormat="1" x14ac:dyDescent="0.2">
      <c r="E49" s="274"/>
      <c r="F49" s="272"/>
      <c r="G49" s="272"/>
      <c r="H49" s="272"/>
      <c r="I49" s="272"/>
      <c r="J49" s="272"/>
      <c r="K49" s="272"/>
      <c r="L49" s="273"/>
      <c r="M49" s="274"/>
      <c r="N49" s="272"/>
      <c r="O49" s="272"/>
      <c r="P49" s="272"/>
      <c r="Q49" s="272"/>
      <c r="R49" s="272"/>
      <c r="S49" s="272"/>
      <c r="T49" s="273"/>
      <c r="U49" s="53"/>
      <c r="V49" s="45"/>
      <c r="W49" s="45"/>
      <c r="X49" s="45"/>
    </row>
    <row r="50" spans="5:24" s="31" customFormat="1" x14ac:dyDescent="0.2">
      <c r="E50" s="274"/>
      <c r="F50" s="272"/>
      <c r="G50" s="272"/>
      <c r="H50" s="272"/>
      <c r="I50" s="272"/>
      <c r="J50" s="272"/>
      <c r="K50" s="272"/>
      <c r="L50" s="273"/>
      <c r="M50" s="274"/>
      <c r="N50" s="272"/>
      <c r="O50" s="272"/>
      <c r="P50" s="272"/>
      <c r="Q50" s="272"/>
      <c r="R50" s="272"/>
      <c r="S50" s="272"/>
      <c r="T50" s="273"/>
      <c r="U50" s="53"/>
      <c r="V50" s="45"/>
      <c r="W50" s="45"/>
      <c r="X50" s="45"/>
    </row>
    <row r="51" spans="5:24" s="31" customFormat="1" ht="15" thickBot="1" x14ac:dyDescent="0.25">
      <c r="E51" s="268"/>
      <c r="F51" s="266"/>
      <c r="G51" s="266"/>
      <c r="H51" s="266"/>
      <c r="I51" s="266"/>
      <c r="J51" s="266"/>
      <c r="K51" s="266"/>
      <c r="L51" s="267"/>
      <c r="M51" s="268"/>
      <c r="N51" s="266"/>
      <c r="O51" s="266"/>
      <c r="P51" s="266"/>
      <c r="Q51" s="266"/>
      <c r="R51" s="266"/>
      <c r="S51" s="266"/>
      <c r="T51" s="267"/>
      <c r="U51" s="53"/>
      <c r="V51" s="45"/>
      <c r="W51" s="45"/>
      <c r="X51" s="45"/>
    </row>
    <row r="52" spans="5:24" s="31" customFormat="1" ht="15.75" customHeight="1" thickBot="1" x14ac:dyDescent="0.25">
      <c r="E52" s="279" t="s">
        <v>260</v>
      </c>
      <c r="F52" s="280"/>
      <c r="G52" s="280"/>
      <c r="H52" s="280"/>
      <c r="I52" s="280"/>
      <c r="J52" s="280"/>
      <c r="K52" s="280"/>
      <c r="L52" s="281"/>
      <c r="M52" s="279" t="s">
        <v>218</v>
      </c>
      <c r="N52" s="280"/>
      <c r="O52" s="280"/>
      <c r="P52" s="280"/>
      <c r="Q52" s="280"/>
      <c r="R52" s="280"/>
      <c r="S52" s="280"/>
      <c r="T52" s="281"/>
      <c r="U52" s="53"/>
      <c r="V52" s="45"/>
      <c r="W52" s="45"/>
      <c r="X52" s="45"/>
    </row>
    <row r="53" spans="5:24" s="31" customFormat="1" x14ac:dyDescent="0.2">
      <c r="E53" s="109"/>
      <c r="F53" s="275"/>
      <c r="G53" s="276"/>
      <c r="H53" s="276"/>
      <c r="I53" s="276"/>
      <c r="J53" s="276"/>
      <c r="K53" s="276"/>
      <c r="L53" s="277"/>
      <c r="M53" s="278"/>
      <c r="N53" s="276"/>
      <c r="O53" s="276"/>
      <c r="P53" s="276"/>
      <c r="Q53" s="276"/>
      <c r="R53" s="276"/>
      <c r="S53" s="276"/>
      <c r="T53" s="277"/>
      <c r="U53" s="53"/>
      <c r="V53" s="45">
        <f>SUM(E53:E60)</f>
        <v>0</v>
      </c>
      <c r="W53" s="45"/>
      <c r="X53" s="45"/>
    </row>
    <row r="54" spans="5:24" s="31" customFormat="1" x14ac:dyDescent="0.2">
      <c r="E54" s="110"/>
      <c r="F54" s="271"/>
      <c r="G54" s="272"/>
      <c r="H54" s="272"/>
      <c r="I54" s="272"/>
      <c r="J54" s="272"/>
      <c r="K54" s="272"/>
      <c r="L54" s="273"/>
      <c r="M54" s="274"/>
      <c r="N54" s="272"/>
      <c r="O54" s="272"/>
      <c r="P54" s="272"/>
      <c r="Q54" s="272"/>
      <c r="R54" s="272"/>
      <c r="S54" s="272"/>
      <c r="T54" s="273"/>
      <c r="U54" s="53"/>
      <c r="V54" s="45"/>
      <c r="W54" s="45"/>
      <c r="X54" s="45"/>
    </row>
    <row r="55" spans="5:24" s="31" customFormat="1" x14ac:dyDescent="0.2">
      <c r="E55" s="110"/>
      <c r="F55" s="271"/>
      <c r="G55" s="272"/>
      <c r="H55" s="272"/>
      <c r="I55" s="272"/>
      <c r="J55" s="272"/>
      <c r="K55" s="272"/>
      <c r="L55" s="273"/>
      <c r="M55" s="274"/>
      <c r="N55" s="272"/>
      <c r="O55" s="272"/>
      <c r="P55" s="272"/>
      <c r="Q55" s="272"/>
      <c r="R55" s="272"/>
      <c r="S55" s="272"/>
      <c r="T55" s="273"/>
      <c r="U55" s="53"/>
      <c r="V55" s="45"/>
      <c r="W55" s="45"/>
      <c r="X55" s="45"/>
    </row>
    <row r="56" spans="5:24" s="31" customFormat="1" x14ac:dyDescent="0.2">
      <c r="E56" s="110"/>
      <c r="F56" s="271"/>
      <c r="G56" s="272"/>
      <c r="H56" s="272"/>
      <c r="I56" s="272"/>
      <c r="J56" s="272"/>
      <c r="K56" s="272"/>
      <c r="L56" s="273"/>
      <c r="M56" s="274"/>
      <c r="N56" s="272"/>
      <c r="O56" s="272"/>
      <c r="P56" s="272"/>
      <c r="Q56" s="272"/>
      <c r="R56" s="272"/>
      <c r="S56" s="272"/>
      <c r="T56" s="273"/>
      <c r="U56" s="53"/>
      <c r="V56" s="45"/>
      <c r="W56" s="45"/>
      <c r="X56" s="45"/>
    </row>
    <row r="57" spans="5:24" s="31" customFormat="1" x14ac:dyDescent="0.2">
      <c r="E57" s="110"/>
      <c r="F57" s="271"/>
      <c r="G57" s="272"/>
      <c r="H57" s="272"/>
      <c r="I57" s="272"/>
      <c r="J57" s="272"/>
      <c r="K57" s="272"/>
      <c r="L57" s="273"/>
      <c r="M57" s="274"/>
      <c r="N57" s="272"/>
      <c r="O57" s="272"/>
      <c r="P57" s="272"/>
      <c r="Q57" s="272"/>
      <c r="R57" s="272"/>
      <c r="S57" s="272"/>
      <c r="T57" s="273"/>
      <c r="U57" s="53"/>
      <c r="V57" s="45"/>
      <c r="W57" s="45"/>
      <c r="X57" s="45"/>
    </row>
    <row r="58" spans="5:24" s="31" customFormat="1" x14ac:dyDescent="0.2">
      <c r="E58" s="110"/>
      <c r="F58" s="271"/>
      <c r="G58" s="272"/>
      <c r="H58" s="272"/>
      <c r="I58" s="272"/>
      <c r="J58" s="272"/>
      <c r="K58" s="272"/>
      <c r="L58" s="273"/>
      <c r="M58" s="274"/>
      <c r="N58" s="272"/>
      <c r="O58" s="272"/>
      <c r="P58" s="272"/>
      <c r="Q58" s="272"/>
      <c r="R58" s="272"/>
      <c r="S58" s="272"/>
      <c r="T58" s="273"/>
      <c r="U58" s="53"/>
      <c r="V58" s="45"/>
      <c r="W58" s="45"/>
      <c r="X58" s="45"/>
    </row>
    <row r="59" spans="5:24" s="31" customFormat="1" x14ac:dyDescent="0.2">
      <c r="E59" s="110"/>
      <c r="F59" s="271"/>
      <c r="G59" s="272"/>
      <c r="H59" s="272"/>
      <c r="I59" s="272"/>
      <c r="J59" s="272"/>
      <c r="K59" s="272"/>
      <c r="L59" s="273"/>
      <c r="M59" s="274"/>
      <c r="N59" s="272"/>
      <c r="O59" s="272"/>
      <c r="P59" s="272"/>
      <c r="Q59" s="272"/>
      <c r="R59" s="272"/>
      <c r="S59" s="272"/>
      <c r="T59" s="273"/>
      <c r="U59" s="53"/>
      <c r="V59" s="45"/>
      <c r="W59" s="45"/>
      <c r="X59" s="45"/>
    </row>
    <row r="60" spans="5:24" s="31" customFormat="1" ht="15" thickBot="1" x14ac:dyDescent="0.25">
      <c r="E60" s="111"/>
      <c r="F60" s="265"/>
      <c r="G60" s="266"/>
      <c r="H60" s="266"/>
      <c r="I60" s="266"/>
      <c r="J60" s="266"/>
      <c r="K60" s="266"/>
      <c r="L60" s="267"/>
      <c r="M60" s="268"/>
      <c r="N60" s="266"/>
      <c r="O60" s="266"/>
      <c r="P60" s="266"/>
      <c r="Q60" s="266"/>
      <c r="R60" s="266"/>
      <c r="S60" s="266"/>
      <c r="T60" s="267"/>
      <c r="U60" s="53"/>
      <c r="V60" s="45"/>
      <c r="W60" s="45"/>
      <c r="X60" s="45"/>
    </row>
    <row r="61" spans="5:24" ht="15" thickBot="1" x14ac:dyDescent="0.25">
      <c r="U61" s="53"/>
      <c r="V61" s="53"/>
      <c r="W61" s="53"/>
      <c r="X61" s="53"/>
    </row>
    <row r="62" spans="5:24" s="31" customFormat="1" ht="15.75" thickBot="1" x14ac:dyDescent="0.3">
      <c r="E62" s="282" t="str">
        <f>"Students " &amp;Cover!K15</f>
        <v>Students Far to Go likely to be Proficient</v>
      </c>
      <c r="F62" s="283"/>
      <c r="G62" s="283"/>
      <c r="H62" s="283"/>
      <c r="I62" s="283"/>
      <c r="J62" s="283"/>
      <c r="K62" s="283"/>
      <c r="L62" s="283"/>
      <c r="M62" s="283"/>
      <c r="N62" s="283"/>
      <c r="O62" s="283"/>
      <c r="P62" s="283"/>
      <c r="Q62" s="283"/>
      <c r="R62" s="283"/>
      <c r="S62" s="283"/>
      <c r="T62" s="284"/>
      <c r="U62" s="53"/>
      <c r="V62" s="45"/>
      <c r="W62" s="45"/>
      <c r="X62" s="45"/>
    </row>
    <row r="63" spans="5:24" s="31" customFormat="1" ht="15" thickBot="1" x14ac:dyDescent="0.25">
      <c r="E63" s="279" t="s">
        <v>217</v>
      </c>
      <c r="F63" s="280"/>
      <c r="G63" s="280"/>
      <c r="H63" s="280"/>
      <c r="I63" s="280"/>
      <c r="J63" s="280"/>
      <c r="K63" s="280"/>
      <c r="L63" s="281"/>
      <c r="M63" s="279" t="s">
        <v>218</v>
      </c>
      <c r="N63" s="280"/>
      <c r="O63" s="280"/>
      <c r="P63" s="280"/>
      <c r="Q63" s="280"/>
      <c r="R63" s="280"/>
      <c r="S63" s="280"/>
      <c r="T63" s="281"/>
      <c r="U63" s="53"/>
      <c r="V63" s="45"/>
      <c r="W63" s="45"/>
      <c r="X63" s="45"/>
    </row>
    <row r="64" spans="5:24" s="31" customFormat="1" x14ac:dyDescent="0.2">
      <c r="E64" s="278"/>
      <c r="F64" s="276"/>
      <c r="G64" s="276"/>
      <c r="H64" s="276"/>
      <c r="I64" s="276"/>
      <c r="J64" s="276"/>
      <c r="K64" s="276"/>
      <c r="L64" s="277"/>
      <c r="M64" s="278"/>
      <c r="N64" s="276"/>
      <c r="O64" s="276"/>
      <c r="P64" s="276"/>
      <c r="Q64" s="276"/>
      <c r="R64" s="276"/>
      <c r="S64" s="276"/>
      <c r="T64" s="277"/>
      <c r="U64" s="53"/>
      <c r="V64" s="45"/>
      <c r="W64" s="45"/>
      <c r="X64" s="45"/>
    </row>
    <row r="65" spans="5:24" s="31" customFormat="1" x14ac:dyDescent="0.2">
      <c r="E65" s="274"/>
      <c r="F65" s="272"/>
      <c r="G65" s="272"/>
      <c r="H65" s="272"/>
      <c r="I65" s="272"/>
      <c r="J65" s="272"/>
      <c r="K65" s="272"/>
      <c r="L65" s="273"/>
      <c r="M65" s="274"/>
      <c r="N65" s="272"/>
      <c r="O65" s="272"/>
      <c r="P65" s="272"/>
      <c r="Q65" s="272"/>
      <c r="R65" s="272"/>
      <c r="S65" s="272"/>
      <c r="T65" s="273"/>
      <c r="U65" s="53"/>
      <c r="V65" s="45"/>
      <c r="W65" s="45"/>
      <c r="X65" s="45"/>
    </row>
    <row r="66" spans="5:24" s="31" customFormat="1" x14ac:dyDescent="0.2">
      <c r="E66" s="274"/>
      <c r="F66" s="272"/>
      <c r="G66" s="272"/>
      <c r="H66" s="272"/>
      <c r="I66" s="272"/>
      <c r="J66" s="272"/>
      <c r="K66" s="272"/>
      <c r="L66" s="273"/>
      <c r="M66" s="274"/>
      <c r="N66" s="272"/>
      <c r="O66" s="272"/>
      <c r="P66" s="272"/>
      <c r="Q66" s="272"/>
      <c r="R66" s="272"/>
      <c r="S66" s="272"/>
      <c r="T66" s="273"/>
      <c r="U66" s="53"/>
      <c r="V66" s="45"/>
      <c r="W66" s="45"/>
      <c r="X66" s="45"/>
    </row>
    <row r="67" spans="5:24" s="31" customFormat="1" x14ac:dyDescent="0.2">
      <c r="E67" s="274"/>
      <c r="F67" s="272"/>
      <c r="G67" s="272"/>
      <c r="H67" s="272"/>
      <c r="I67" s="272"/>
      <c r="J67" s="272"/>
      <c r="K67" s="272"/>
      <c r="L67" s="273"/>
      <c r="M67" s="274"/>
      <c r="N67" s="272"/>
      <c r="O67" s="272"/>
      <c r="P67" s="272"/>
      <c r="Q67" s="272"/>
      <c r="R67" s="272"/>
      <c r="S67" s="272"/>
      <c r="T67" s="273"/>
      <c r="U67" s="53"/>
      <c r="V67" s="45"/>
      <c r="W67" s="45"/>
      <c r="X67" s="45"/>
    </row>
    <row r="68" spans="5:24" s="31" customFormat="1" x14ac:dyDescent="0.2">
      <c r="E68" s="274"/>
      <c r="F68" s="272"/>
      <c r="G68" s="272"/>
      <c r="H68" s="272"/>
      <c r="I68" s="272"/>
      <c r="J68" s="272"/>
      <c r="K68" s="272"/>
      <c r="L68" s="273"/>
      <c r="M68" s="274"/>
      <c r="N68" s="272"/>
      <c r="O68" s="272"/>
      <c r="P68" s="272"/>
      <c r="Q68" s="272"/>
      <c r="R68" s="272"/>
      <c r="S68" s="272"/>
      <c r="T68" s="273"/>
      <c r="U68" s="53"/>
      <c r="V68" s="45"/>
      <c r="W68" s="45"/>
      <c r="X68" s="45"/>
    </row>
    <row r="69" spans="5:24" s="31" customFormat="1" x14ac:dyDescent="0.2">
      <c r="E69" s="274"/>
      <c r="F69" s="272"/>
      <c r="G69" s="272"/>
      <c r="H69" s="272"/>
      <c r="I69" s="272"/>
      <c r="J69" s="272"/>
      <c r="K69" s="272"/>
      <c r="L69" s="273"/>
      <c r="M69" s="274"/>
      <c r="N69" s="272"/>
      <c r="O69" s="272"/>
      <c r="P69" s="272"/>
      <c r="Q69" s="272"/>
      <c r="R69" s="272"/>
      <c r="S69" s="272"/>
      <c r="T69" s="273"/>
      <c r="U69" s="53"/>
      <c r="V69" s="45"/>
      <c r="W69" s="45"/>
      <c r="X69" s="45"/>
    </row>
    <row r="70" spans="5:24" s="31" customFormat="1" x14ac:dyDescent="0.2">
      <c r="E70" s="274"/>
      <c r="F70" s="272"/>
      <c r="G70" s="272"/>
      <c r="H70" s="272"/>
      <c r="I70" s="272"/>
      <c r="J70" s="272"/>
      <c r="K70" s="272"/>
      <c r="L70" s="273"/>
      <c r="M70" s="274"/>
      <c r="N70" s="272"/>
      <c r="O70" s="272"/>
      <c r="P70" s="272"/>
      <c r="Q70" s="272"/>
      <c r="R70" s="272"/>
      <c r="S70" s="272"/>
      <c r="T70" s="273"/>
      <c r="U70" s="53"/>
      <c r="V70" s="45"/>
      <c r="W70" s="45"/>
      <c r="X70" s="45"/>
    </row>
    <row r="71" spans="5:24" s="31" customFormat="1" ht="15" thickBot="1" x14ac:dyDescent="0.25">
      <c r="E71" s="268"/>
      <c r="F71" s="266"/>
      <c r="G71" s="266"/>
      <c r="H71" s="266"/>
      <c r="I71" s="266"/>
      <c r="J71" s="266"/>
      <c r="K71" s="266"/>
      <c r="L71" s="267"/>
      <c r="M71" s="268"/>
      <c r="N71" s="266"/>
      <c r="O71" s="266"/>
      <c r="P71" s="266"/>
      <c r="Q71" s="266"/>
      <c r="R71" s="266"/>
      <c r="S71" s="266"/>
      <c r="T71" s="267"/>
      <c r="U71" s="53"/>
      <c r="V71" s="45"/>
      <c r="W71" s="45"/>
      <c r="X71" s="45"/>
    </row>
    <row r="72" spans="5:24" s="31" customFormat="1" ht="15" thickBot="1" x14ac:dyDescent="0.25">
      <c r="E72" s="279" t="s">
        <v>260</v>
      </c>
      <c r="F72" s="280"/>
      <c r="G72" s="280"/>
      <c r="H72" s="280"/>
      <c r="I72" s="280"/>
      <c r="J72" s="280"/>
      <c r="K72" s="280"/>
      <c r="L72" s="281"/>
      <c r="M72" s="279" t="s">
        <v>218</v>
      </c>
      <c r="N72" s="280"/>
      <c r="O72" s="280"/>
      <c r="P72" s="280"/>
      <c r="Q72" s="280"/>
      <c r="R72" s="280"/>
      <c r="S72" s="280"/>
      <c r="T72" s="281"/>
      <c r="U72" s="53"/>
      <c r="V72" s="45"/>
      <c r="W72" s="45"/>
      <c r="X72" s="45"/>
    </row>
    <row r="73" spans="5:24" s="31" customFormat="1" x14ac:dyDescent="0.2">
      <c r="E73" s="109"/>
      <c r="F73" s="275"/>
      <c r="G73" s="276"/>
      <c r="H73" s="276"/>
      <c r="I73" s="276"/>
      <c r="J73" s="276"/>
      <c r="K73" s="276"/>
      <c r="L73" s="277"/>
      <c r="M73" s="278"/>
      <c r="N73" s="276"/>
      <c r="O73" s="276"/>
      <c r="P73" s="276"/>
      <c r="Q73" s="276"/>
      <c r="R73" s="276"/>
      <c r="S73" s="276"/>
      <c r="T73" s="277"/>
      <c r="U73" s="53"/>
      <c r="V73" s="45">
        <f>SUM(E73:E80)</f>
        <v>0</v>
      </c>
      <c r="W73" s="45"/>
      <c r="X73" s="45"/>
    </row>
    <row r="74" spans="5:24" s="31" customFormat="1" x14ac:dyDescent="0.2">
      <c r="E74" s="110"/>
      <c r="F74" s="271"/>
      <c r="G74" s="272"/>
      <c r="H74" s="272"/>
      <c r="I74" s="272"/>
      <c r="J74" s="272"/>
      <c r="K74" s="272"/>
      <c r="L74" s="273"/>
      <c r="M74" s="274"/>
      <c r="N74" s="272"/>
      <c r="O74" s="272"/>
      <c r="P74" s="272"/>
      <c r="Q74" s="272"/>
      <c r="R74" s="272"/>
      <c r="S74" s="272"/>
      <c r="T74" s="273"/>
      <c r="U74" s="53"/>
      <c r="V74" s="45"/>
      <c r="W74" s="45"/>
      <c r="X74" s="45"/>
    </row>
    <row r="75" spans="5:24" s="31" customFormat="1" x14ac:dyDescent="0.2">
      <c r="E75" s="110"/>
      <c r="F75" s="271"/>
      <c r="G75" s="272"/>
      <c r="H75" s="272"/>
      <c r="I75" s="272"/>
      <c r="J75" s="272"/>
      <c r="K75" s="272"/>
      <c r="L75" s="273"/>
      <c r="M75" s="274"/>
      <c r="N75" s="272"/>
      <c r="O75" s="272"/>
      <c r="P75" s="272"/>
      <c r="Q75" s="272"/>
      <c r="R75" s="272"/>
      <c r="S75" s="272"/>
      <c r="T75" s="273"/>
      <c r="U75" s="53"/>
      <c r="V75" s="45"/>
      <c r="W75" s="45"/>
      <c r="X75" s="45"/>
    </row>
    <row r="76" spans="5:24" s="31" customFormat="1" x14ac:dyDescent="0.2">
      <c r="E76" s="110"/>
      <c r="F76" s="271"/>
      <c r="G76" s="272"/>
      <c r="H76" s="272"/>
      <c r="I76" s="272"/>
      <c r="J76" s="272"/>
      <c r="K76" s="272"/>
      <c r="L76" s="273"/>
      <c r="M76" s="274"/>
      <c r="N76" s="272"/>
      <c r="O76" s="272"/>
      <c r="P76" s="272"/>
      <c r="Q76" s="272"/>
      <c r="R76" s="272"/>
      <c r="S76" s="272"/>
      <c r="T76" s="273"/>
      <c r="U76" s="53"/>
      <c r="V76" s="45"/>
      <c r="W76" s="45"/>
      <c r="X76" s="45"/>
    </row>
    <row r="77" spans="5:24" s="31" customFormat="1" x14ac:dyDescent="0.2">
      <c r="E77" s="110"/>
      <c r="F77" s="271"/>
      <c r="G77" s="272"/>
      <c r="H77" s="272"/>
      <c r="I77" s="272"/>
      <c r="J77" s="272"/>
      <c r="K77" s="272"/>
      <c r="L77" s="273"/>
      <c r="M77" s="274"/>
      <c r="N77" s="272"/>
      <c r="O77" s="272"/>
      <c r="P77" s="272"/>
      <c r="Q77" s="272"/>
      <c r="R77" s="272"/>
      <c r="S77" s="272"/>
      <c r="T77" s="273"/>
      <c r="U77" s="53"/>
      <c r="V77" s="45"/>
      <c r="W77" s="45"/>
      <c r="X77" s="45"/>
    </row>
    <row r="78" spans="5:24" s="31" customFormat="1" x14ac:dyDescent="0.2">
      <c r="E78" s="110"/>
      <c r="F78" s="271"/>
      <c r="G78" s="272"/>
      <c r="H78" s="272"/>
      <c r="I78" s="272"/>
      <c r="J78" s="272"/>
      <c r="K78" s="272"/>
      <c r="L78" s="273"/>
      <c r="M78" s="274"/>
      <c r="N78" s="272"/>
      <c r="O78" s="272"/>
      <c r="P78" s="272"/>
      <c r="Q78" s="272"/>
      <c r="R78" s="272"/>
      <c r="S78" s="272"/>
      <c r="T78" s="273"/>
      <c r="U78" s="53"/>
      <c r="V78" s="45"/>
      <c r="W78" s="45"/>
      <c r="X78" s="45"/>
    </row>
    <row r="79" spans="5:24" s="31" customFormat="1" x14ac:dyDescent="0.2">
      <c r="E79" s="110"/>
      <c r="F79" s="271"/>
      <c r="G79" s="272"/>
      <c r="H79" s="272"/>
      <c r="I79" s="272"/>
      <c r="J79" s="272"/>
      <c r="K79" s="272"/>
      <c r="L79" s="273"/>
      <c r="M79" s="274"/>
      <c r="N79" s="272"/>
      <c r="O79" s="272"/>
      <c r="P79" s="272"/>
      <c r="Q79" s="272"/>
      <c r="R79" s="272"/>
      <c r="S79" s="272"/>
      <c r="T79" s="273"/>
      <c r="U79" s="53"/>
      <c r="V79" s="45"/>
      <c r="W79" s="45"/>
      <c r="X79" s="45"/>
    </row>
    <row r="80" spans="5:24" s="31" customFormat="1" ht="15" thickBot="1" x14ac:dyDescent="0.25">
      <c r="E80" s="111"/>
      <c r="F80" s="265"/>
      <c r="G80" s="266"/>
      <c r="H80" s="266"/>
      <c r="I80" s="266"/>
      <c r="J80" s="266"/>
      <c r="K80" s="266"/>
      <c r="L80" s="267"/>
      <c r="M80" s="268"/>
      <c r="N80" s="266"/>
      <c r="O80" s="266"/>
      <c r="P80" s="266"/>
      <c r="Q80" s="266"/>
      <c r="R80" s="266"/>
      <c r="S80" s="266"/>
      <c r="T80" s="267"/>
      <c r="U80" s="53"/>
      <c r="V80" s="45"/>
      <c r="W80" s="45"/>
      <c r="X80" s="45"/>
    </row>
    <row r="81" spans="5:24" ht="15" thickBot="1" x14ac:dyDescent="0.25">
      <c r="U81" s="53"/>
      <c r="V81" s="53"/>
      <c r="W81" s="53"/>
      <c r="X81" s="53"/>
    </row>
    <row r="82" spans="5:24" s="31" customFormat="1" ht="15.75" thickBot="1" x14ac:dyDescent="0.3">
      <c r="E82" s="282" t="str">
        <f>"Students " &amp;Cover!K16</f>
        <v>Students Far to Go Not likely to be Proficient</v>
      </c>
      <c r="F82" s="283"/>
      <c r="G82" s="283"/>
      <c r="H82" s="283"/>
      <c r="I82" s="283"/>
      <c r="J82" s="283"/>
      <c r="K82" s="283"/>
      <c r="L82" s="283"/>
      <c r="M82" s="283"/>
      <c r="N82" s="283"/>
      <c r="O82" s="283"/>
      <c r="P82" s="283"/>
      <c r="Q82" s="283"/>
      <c r="R82" s="283"/>
      <c r="S82" s="283"/>
      <c r="T82" s="284"/>
      <c r="U82" s="53"/>
      <c r="V82" s="45"/>
      <c r="W82" s="45"/>
      <c r="X82" s="45"/>
    </row>
    <row r="83" spans="5:24" s="31" customFormat="1" ht="15" thickBot="1" x14ac:dyDescent="0.25">
      <c r="E83" s="279" t="s">
        <v>217</v>
      </c>
      <c r="F83" s="280"/>
      <c r="G83" s="280"/>
      <c r="H83" s="280"/>
      <c r="I83" s="280"/>
      <c r="J83" s="280"/>
      <c r="K83" s="280"/>
      <c r="L83" s="281"/>
      <c r="M83" s="279" t="s">
        <v>218</v>
      </c>
      <c r="N83" s="280"/>
      <c r="O83" s="280"/>
      <c r="P83" s="280"/>
      <c r="Q83" s="280"/>
      <c r="R83" s="280"/>
      <c r="S83" s="280"/>
      <c r="T83" s="281"/>
      <c r="U83" s="53"/>
      <c r="V83" s="45"/>
      <c r="W83" s="45"/>
      <c r="X83" s="45"/>
    </row>
    <row r="84" spans="5:24" s="31" customFormat="1" x14ac:dyDescent="0.2">
      <c r="E84" s="278"/>
      <c r="F84" s="276"/>
      <c r="G84" s="276"/>
      <c r="H84" s="276"/>
      <c r="I84" s="276"/>
      <c r="J84" s="276"/>
      <c r="K84" s="276"/>
      <c r="L84" s="277"/>
      <c r="M84" s="278"/>
      <c r="N84" s="276"/>
      <c r="O84" s="276"/>
      <c r="P84" s="276"/>
      <c r="Q84" s="276"/>
      <c r="R84" s="276"/>
      <c r="S84" s="276"/>
      <c r="T84" s="277"/>
      <c r="U84" s="53"/>
      <c r="V84" s="45"/>
      <c r="W84" s="45"/>
      <c r="X84" s="45"/>
    </row>
    <row r="85" spans="5:24" s="31" customFormat="1" x14ac:dyDescent="0.2">
      <c r="E85" s="274"/>
      <c r="F85" s="272"/>
      <c r="G85" s="272"/>
      <c r="H85" s="272"/>
      <c r="I85" s="272"/>
      <c r="J85" s="272"/>
      <c r="K85" s="272"/>
      <c r="L85" s="273"/>
      <c r="M85" s="274"/>
      <c r="N85" s="272"/>
      <c r="O85" s="272"/>
      <c r="P85" s="272"/>
      <c r="Q85" s="272"/>
      <c r="R85" s="272"/>
      <c r="S85" s="272"/>
      <c r="T85" s="273"/>
      <c r="U85" s="53"/>
      <c r="V85" s="45"/>
      <c r="W85" s="45"/>
      <c r="X85" s="45"/>
    </row>
    <row r="86" spans="5:24" s="31" customFormat="1" x14ac:dyDescent="0.2">
      <c r="E86" s="274"/>
      <c r="F86" s="272"/>
      <c r="G86" s="272"/>
      <c r="H86" s="272"/>
      <c r="I86" s="272"/>
      <c r="J86" s="272"/>
      <c r="K86" s="272"/>
      <c r="L86" s="273"/>
      <c r="M86" s="274"/>
      <c r="N86" s="272"/>
      <c r="O86" s="272"/>
      <c r="P86" s="272"/>
      <c r="Q86" s="272"/>
      <c r="R86" s="272"/>
      <c r="S86" s="272"/>
      <c r="T86" s="273"/>
      <c r="U86" s="53"/>
      <c r="V86" s="45"/>
      <c r="W86" s="45"/>
      <c r="X86" s="45"/>
    </row>
    <row r="87" spans="5:24" s="31" customFormat="1" x14ac:dyDescent="0.2">
      <c r="E87" s="274"/>
      <c r="F87" s="272"/>
      <c r="G87" s="272"/>
      <c r="H87" s="272"/>
      <c r="I87" s="272"/>
      <c r="J87" s="272"/>
      <c r="K87" s="272"/>
      <c r="L87" s="273"/>
      <c r="M87" s="274"/>
      <c r="N87" s="272"/>
      <c r="O87" s="272"/>
      <c r="P87" s="272"/>
      <c r="Q87" s="272"/>
      <c r="R87" s="272"/>
      <c r="S87" s="272"/>
      <c r="T87" s="273"/>
      <c r="U87" s="53"/>
      <c r="V87" s="45"/>
      <c r="W87" s="45"/>
      <c r="X87" s="45"/>
    </row>
    <row r="88" spans="5:24" s="31" customFormat="1" x14ac:dyDescent="0.2">
      <c r="E88" s="274"/>
      <c r="F88" s="272"/>
      <c r="G88" s="272"/>
      <c r="H88" s="272"/>
      <c r="I88" s="272"/>
      <c r="J88" s="272"/>
      <c r="K88" s="272"/>
      <c r="L88" s="273"/>
      <c r="M88" s="274"/>
      <c r="N88" s="272"/>
      <c r="O88" s="272"/>
      <c r="P88" s="272"/>
      <c r="Q88" s="272"/>
      <c r="R88" s="272"/>
      <c r="S88" s="272"/>
      <c r="T88" s="273"/>
      <c r="U88" s="53"/>
      <c r="V88" s="45"/>
      <c r="W88" s="45"/>
      <c r="X88" s="45"/>
    </row>
    <row r="89" spans="5:24" s="31" customFormat="1" x14ac:dyDescent="0.2">
      <c r="E89" s="274"/>
      <c r="F89" s="272"/>
      <c r="G89" s="272"/>
      <c r="H89" s="272"/>
      <c r="I89" s="272"/>
      <c r="J89" s="272"/>
      <c r="K89" s="272"/>
      <c r="L89" s="273"/>
      <c r="M89" s="274"/>
      <c r="N89" s="272"/>
      <c r="O89" s="272"/>
      <c r="P89" s="272"/>
      <c r="Q89" s="272"/>
      <c r="R89" s="272"/>
      <c r="S89" s="272"/>
      <c r="T89" s="273"/>
      <c r="U89" s="53"/>
      <c r="V89" s="45"/>
      <c r="W89" s="45"/>
      <c r="X89" s="45"/>
    </row>
    <row r="90" spans="5:24" s="31" customFormat="1" x14ac:dyDescent="0.2">
      <c r="E90" s="274"/>
      <c r="F90" s="272"/>
      <c r="G90" s="272"/>
      <c r="H90" s="272"/>
      <c r="I90" s="272"/>
      <c r="J90" s="272"/>
      <c r="K90" s="272"/>
      <c r="L90" s="273"/>
      <c r="M90" s="274"/>
      <c r="N90" s="272"/>
      <c r="O90" s="272"/>
      <c r="P90" s="272"/>
      <c r="Q90" s="272"/>
      <c r="R90" s="272"/>
      <c r="S90" s="272"/>
      <c r="T90" s="273"/>
      <c r="U90" s="53"/>
      <c r="V90" s="45"/>
      <c r="W90" s="45"/>
      <c r="X90" s="45"/>
    </row>
    <row r="91" spans="5:24" s="31" customFormat="1" ht="15" thickBot="1" x14ac:dyDescent="0.25">
      <c r="E91" s="268"/>
      <c r="F91" s="266"/>
      <c r="G91" s="266"/>
      <c r="H91" s="266"/>
      <c r="I91" s="266"/>
      <c r="J91" s="266"/>
      <c r="K91" s="266"/>
      <c r="L91" s="267"/>
      <c r="M91" s="268"/>
      <c r="N91" s="266"/>
      <c r="O91" s="266"/>
      <c r="P91" s="266"/>
      <c r="Q91" s="266"/>
      <c r="R91" s="266"/>
      <c r="S91" s="266"/>
      <c r="T91" s="267"/>
      <c r="U91" s="53"/>
      <c r="V91" s="45"/>
      <c r="W91" s="45"/>
      <c r="X91" s="45"/>
    </row>
    <row r="92" spans="5:24" s="31" customFormat="1" ht="15" thickBot="1" x14ac:dyDescent="0.25">
      <c r="E92" s="279" t="s">
        <v>260</v>
      </c>
      <c r="F92" s="280"/>
      <c r="G92" s="280"/>
      <c r="H92" s="280"/>
      <c r="I92" s="280"/>
      <c r="J92" s="280"/>
      <c r="K92" s="280"/>
      <c r="L92" s="281"/>
      <c r="M92" s="279" t="s">
        <v>218</v>
      </c>
      <c r="N92" s="280"/>
      <c r="O92" s="280"/>
      <c r="P92" s="280"/>
      <c r="Q92" s="280"/>
      <c r="R92" s="280"/>
      <c r="S92" s="280"/>
      <c r="T92" s="281"/>
      <c r="U92" s="53"/>
      <c r="V92" s="45"/>
      <c r="W92" s="45"/>
      <c r="X92" s="45"/>
    </row>
    <row r="93" spans="5:24" s="31" customFormat="1" x14ac:dyDescent="0.2">
      <c r="E93" s="109"/>
      <c r="F93" s="275"/>
      <c r="G93" s="276"/>
      <c r="H93" s="276"/>
      <c r="I93" s="276"/>
      <c r="J93" s="276"/>
      <c r="K93" s="276"/>
      <c r="L93" s="277"/>
      <c r="M93" s="278"/>
      <c r="N93" s="276"/>
      <c r="O93" s="276"/>
      <c r="P93" s="276"/>
      <c r="Q93" s="276"/>
      <c r="R93" s="276"/>
      <c r="S93" s="276"/>
      <c r="T93" s="277"/>
      <c r="U93" s="53"/>
      <c r="V93" s="45">
        <f>SUM(E93:E100)</f>
        <v>0</v>
      </c>
      <c r="W93" s="45"/>
      <c r="X93" s="45"/>
    </row>
    <row r="94" spans="5:24" s="31" customFormat="1" x14ac:dyDescent="0.2">
      <c r="E94" s="110"/>
      <c r="F94" s="271"/>
      <c r="G94" s="272"/>
      <c r="H94" s="272"/>
      <c r="I94" s="272"/>
      <c r="J94" s="272"/>
      <c r="K94" s="272"/>
      <c r="L94" s="273"/>
      <c r="M94" s="274"/>
      <c r="N94" s="272"/>
      <c r="O94" s="272"/>
      <c r="P94" s="272"/>
      <c r="Q94" s="272"/>
      <c r="R94" s="272"/>
      <c r="S94" s="272"/>
      <c r="T94" s="273"/>
      <c r="U94" s="53"/>
      <c r="V94" s="45"/>
      <c r="W94" s="45"/>
      <c r="X94" s="45"/>
    </row>
    <row r="95" spans="5:24" s="31" customFormat="1" x14ac:dyDescent="0.2">
      <c r="E95" s="110"/>
      <c r="F95" s="271"/>
      <c r="G95" s="272"/>
      <c r="H95" s="272"/>
      <c r="I95" s="272"/>
      <c r="J95" s="272"/>
      <c r="K95" s="272"/>
      <c r="L95" s="273"/>
      <c r="M95" s="274"/>
      <c r="N95" s="272"/>
      <c r="O95" s="272"/>
      <c r="P95" s="272"/>
      <c r="Q95" s="272"/>
      <c r="R95" s="272"/>
      <c r="S95" s="272"/>
      <c r="T95" s="273"/>
      <c r="U95" s="53"/>
      <c r="V95" s="45"/>
      <c r="W95" s="45"/>
      <c r="X95" s="45"/>
    </row>
    <row r="96" spans="5:24" s="31" customFormat="1" x14ac:dyDescent="0.2">
      <c r="E96" s="110"/>
      <c r="F96" s="271"/>
      <c r="G96" s="272"/>
      <c r="H96" s="272"/>
      <c r="I96" s="272"/>
      <c r="J96" s="272"/>
      <c r="K96" s="272"/>
      <c r="L96" s="273"/>
      <c r="M96" s="274"/>
      <c r="N96" s="272"/>
      <c r="O96" s="272"/>
      <c r="P96" s="272"/>
      <c r="Q96" s="272"/>
      <c r="R96" s="272"/>
      <c r="S96" s="272"/>
      <c r="T96" s="273"/>
      <c r="U96" s="53"/>
      <c r="V96" s="45"/>
      <c r="W96" s="45"/>
      <c r="X96" s="45"/>
    </row>
    <row r="97" spans="2:24" s="31" customFormat="1" x14ac:dyDescent="0.2">
      <c r="E97" s="110"/>
      <c r="F97" s="271"/>
      <c r="G97" s="272"/>
      <c r="H97" s="272"/>
      <c r="I97" s="272"/>
      <c r="J97" s="272"/>
      <c r="K97" s="272"/>
      <c r="L97" s="273"/>
      <c r="M97" s="274"/>
      <c r="N97" s="272"/>
      <c r="O97" s="272"/>
      <c r="P97" s="272"/>
      <c r="Q97" s="272"/>
      <c r="R97" s="272"/>
      <c r="S97" s="272"/>
      <c r="T97" s="273"/>
      <c r="U97" s="53"/>
      <c r="V97" s="45"/>
      <c r="W97" s="45"/>
      <c r="X97" s="45"/>
    </row>
    <row r="98" spans="2:24" s="31" customFormat="1" x14ac:dyDescent="0.2">
      <c r="E98" s="110"/>
      <c r="F98" s="271"/>
      <c r="G98" s="272"/>
      <c r="H98" s="272"/>
      <c r="I98" s="272"/>
      <c r="J98" s="272"/>
      <c r="K98" s="272"/>
      <c r="L98" s="273"/>
      <c r="M98" s="274"/>
      <c r="N98" s="272"/>
      <c r="O98" s="272"/>
      <c r="P98" s="272"/>
      <c r="Q98" s="272"/>
      <c r="R98" s="272"/>
      <c r="S98" s="272"/>
      <c r="T98" s="273"/>
      <c r="U98" s="53"/>
      <c r="V98" s="45"/>
      <c r="W98" s="45"/>
      <c r="X98" s="45"/>
    </row>
    <row r="99" spans="2:24" s="31" customFormat="1" x14ac:dyDescent="0.2">
      <c r="E99" s="110"/>
      <c r="F99" s="271"/>
      <c r="G99" s="272"/>
      <c r="H99" s="272"/>
      <c r="I99" s="272"/>
      <c r="J99" s="272"/>
      <c r="K99" s="272"/>
      <c r="L99" s="273"/>
      <c r="M99" s="274"/>
      <c r="N99" s="272"/>
      <c r="O99" s="272"/>
      <c r="P99" s="272"/>
      <c r="Q99" s="272"/>
      <c r="R99" s="272"/>
      <c r="S99" s="272"/>
      <c r="T99" s="273"/>
      <c r="U99" s="53"/>
      <c r="V99" s="45"/>
      <c r="W99" s="45"/>
      <c r="X99" s="45"/>
    </row>
    <row r="100" spans="2:24" s="31" customFormat="1" ht="15" thickBot="1" x14ac:dyDescent="0.25">
      <c r="E100" s="111"/>
      <c r="F100" s="265"/>
      <c r="G100" s="266"/>
      <c r="H100" s="266"/>
      <c r="I100" s="266"/>
      <c r="J100" s="266"/>
      <c r="K100" s="266"/>
      <c r="L100" s="267"/>
      <c r="M100" s="268"/>
      <c r="N100" s="266"/>
      <c r="O100" s="266"/>
      <c r="P100" s="266"/>
      <c r="Q100" s="266"/>
      <c r="R100" s="266"/>
      <c r="S100" s="266"/>
      <c r="T100" s="267"/>
      <c r="U100" s="53"/>
      <c r="V100" s="45"/>
      <c r="W100" s="45"/>
      <c r="X100" s="45"/>
    </row>
    <row r="101" spans="2:24" x14ac:dyDescent="0.2">
      <c r="L101" s="53"/>
      <c r="M101" s="53"/>
      <c r="N101" s="53"/>
      <c r="O101" s="53"/>
    </row>
    <row r="102" spans="2:24" ht="20.25" x14ac:dyDescent="0.3">
      <c r="B102" s="112" t="s">
        <v>27</v>
      </c>
      <c r="C102" s="40"/>
      <c r="D102" s="40"/>
      <c r="E102" s="40"/>
      <c r="F102" s="40"/>
      <c r="L102" s="53"/>
      <c r="M102" s="53"/>
      <c r="N102" s="53"/>
      <c r="O102" s="53"/>
    </row>
    <row r="103" spans="2:24" x14ac:dyDescent="0.2">
      <c r="L103" s="44" t="str">
        <f>ROUND(MID(E106*100,1,5),1)&amp;"%"</f>
        <v>0%</v>
      </c>
      <c r="M103" s="60" t="str">
        <f>ROUND(MID(N106*100,1,5),0)&amp;"%"</f>
        <v>0%</v>
      </c>
    </row>
    <row r="104" spans="2:24" x14ac:dyDescent="0.2">
      <c r="D104" s="29" t="s">
        <v>35</v>
      </c>
      <c r="E104" s="269"/>
      <c r="F104" s="270"/>
      <c r="H104" s="29" t="s">
        <v>28</v>
      </c>
      <c r="I104" s="269"/>
      <c r="J104" s="270"/>
      <c r="L104" s="29" t="s">
        <v>30</v>
      </c>
      <c r="M104" s="257"/>
      <c r="N104" s="258"/>
      <c r="Q104" s="29" t="s">
        <v>29</v>
      </c>
      <c r="R104" s="269"/>
      <c r="S104" s="270"/>
    </row>
    <row r="106" spans="2:24" x14ac:dyDescent="0.2">
      <c r="D106" s="29" t="s">
        <v>31</v>
      </c>
      <c r="E106" s="42">
        <f>J17</f>
        <v>0</v>
      </c>
      <c r="G106" s="29" t="s">
        <v>33</v>
      </c>
      <c r="H106" s="43">
        <f>J17+L17</f>
        <v>0</v>
      </c>
      <c r="J106" s="29" t="s">
        <v>34</v>
      </c>
      <c r="K106" s="32"/>
      <c r="M106" s="29" t="s">
        <v>36</v>
      </c>
      <c r="N106" s="43">
        <f>H106+K106</f>
        <v>0</v>
      </c>
      <c r="Q106" s="29" t="s">
        <v>259</v>
      </c>
      <c r="R106" s="257"/>
      <c r="S106" s="258"/>
    </row>
    <row r="110" spans="2:24" ht="51" customHeight="1" x14ac:dyDescent="0.2">
      <c r="D110" s="259" t="str">
        <f>"The percentage of "&amp;E104&amp;" students proficient or higher in "&amp;I104&amp;" will increase from "&amp;L103&amp;" to "&amp;M103&amp;" by "&amp;M104&amp;" as measured by a(n) "&amp;R104&amp;" given on "&amp;R106&amp;"."</f>
        <v>The percentage of  students proficient or higher in  will increase from 0% to 0% by  as measured by a(n)  given on .</v>
      </c>
      <c r="E110" s="259"/>
      <c r="F110" s="259"/>
      <c r="G110" s="259"/>
      <c r="H110" s="259"/>
      <c r="I110" s="259"/>
      <c r="J110" s="259"/>
      <c r="K110" s="259"/>
      <c r="L110" s="259"/>
      <c r="M110" s="259"/>
      <c r="N110" s="259"/>
      <c r="O110" s="259"/>
      <c r="P110" s="259"/>
      <c r="Q110" s="259"/>
      <c r="R110" s="259"/>
      <c r="S110" s="259"/>
      <c r="T110" s="259"/>
    </row>
    <row r="114" spans="2:24" ht="20.25" x14ac:dyDescent="0.3">
      <c r="B114" s="39" t="s">
        <v>37</v>
      </c>
      <c r="D114" s="33"/>
      <c r="E114" s="33"/>
      <c r="F114" s="33"/>
      <c r="G114" s="33"/>
      <c r="I114" s="33" t="s">
        <v>50</v>
      </c>
      <c r="J114" s="33"/>
      <c r="K114" s="33"/>
      <c r="L114" s="33"/>
    </row>
    <row r="115" spans="2:24" x14ac:dyDescent="0.2">
      <c r="C115" s="5" t="s">
        <v>40</v>
      </c>
      <c r="D115" s="33"/>
      <c r="E115" s="33"/>
      <c r="F115" s="33"/>
      <c r="G115" s="33"/>
      <c r="H115" s="33"/>
      <c r="I115" s="33"/>
      <c r="J115" s="33"/>
      <c r="K115" s="33"/>
      <c r="L115" s="33"/>
    </row>
    <row r="116" spans="2:24" x14ac:dyDescent="0.2">
      <c r="C116" s="34" t="s">
        <v>66</v>
      </c>
      <c r="D116" s="33"/>
      <c r="E116" s="33" t="s">
        <v>67</v>
      </c>
      <c r="F116" s="33"/>
      <c r="G116" s="33" t="s">
        <v>68</v>
      </c>
      <c r="H116" s="33"/>
      <c r="I116" s="33" t="s">
        <v>69</v>
      </c>
      <c r="K116" s="35" t="s">
        <v>47</v>
      </c>
      <c r="Q116" s="35" t="s">
        <v>52</v>
      </c>
    </row>
    <row r="117" spans="2:24" x14ac:dyDescent="0.2">
      <c r="C117" s="34" t="s">
        <v>42</v>
      </c>
      <c r="D117" s="33"/>
      <c r="E117" s="33" t="s">
        <v>43</v>
      </c>
      <c r="F117" s="33"/>
      <c r="G117" s="33" t="s">
        <v>44</v>
      </c>
      <c r="H117" s="33"/>
      <c r="I117" s="33" t="s">
        <v>45</v>
      </c>
      <c r="K117" s="35" t="s">
        <v>41</v>
      </c>
      <c r="N117" s="34" t="s">
        <v>51</v>
      </c>
      <c r="Q117" s="33" t="s">
        <v>48</v>
      </c>
    </row>
    <row r="118" spans="2:24" x14ac:dyDescent="0.2">
      <c r="D118" s="33"/>
      <c r="F118" s="33"/>
      <c r="H118" s="33"/>
      <c r="I118" s="33" t="s">
        <v>49</v>
      </c>
      <c r="J118" s="35" t="s">
        <v>72</v>
      </c>
      <c r="K118" s="35" t="s">
        <v>73</v>
      </c>
      <c r="L118" s="35" t="s">
        <v>70</v>
      </c>
      <c r="N118" s="33" t="s">
        <v>71</v>
      </c>
      <c r="Q118" s="34" t="s">
        <v>46</v>
      </c>
    </row>
    <row r="119" spans="2:24" x14ac:dyDescent="0.2">
      <c r="C119" s="6" t="s">
        <v>39</v>
      </c>
      <c r="D119" s="33"/>
      <c r="F119" s="33"/>
      <c r="G119" s="33"/>
      <c r="H119" s="33"/>
      <c r="I119" s="33"/>
      <c r="J119" s="35"/>
      <c r="K119" s="33"/>
      <c r="L119" s="35"/>
    </row>
    <row r="120" spans="2:24" x14ac:dyDescent="0.2">
      <c r="D120" s="33"/>
      <c r="E120" s="35"/>
      <c r="F120" s="33"/>
      <c r="G120" s="33"/>
      <c r="H120" s="33"/>
      <c r="J120" s="35"/>
      <c r="K120" s="33"/>
    </row>
    <row r="121" spans="2:24" ht="15" thickBot="1" x14ac:dyDescent="0.25">
      <c r="C121" s="6"/>
      <c r="D121" s="33"/>
      <c r="E121" s="35"/>
      <c r="F121" s="33"/>
      <c r="G121" s="33"/>
      <c r="H121" s="33"/>
      <c r="I121" s="33"/>
      <c r="J121" s="35"/>
      <c r="K121" s="33"/>
      <c r="L121" s="35"/>
    </row>
    <row r="122" spans="2:24" ht="16.5" thickBot="1" x14ac:dyDescent="0.3">
      <c r="D122" s="250" t="str">
        <f>E22</f>
        <v>Students Proficient or Higher</v>
      </c>
      <c r="E122" s="251"/>
      <c r="F122" s="251"/>
      <c r="G122" s="251"/>
      <c r="H122" s="251"/>
      <c r="I122" s="251"/>
      <c r="J122" s="251"/>
      <c r="K122" s="251"/>
      <c r="L122" s="251"/>
      <c r="M122" s="251"/>
      <c r="N122" s="251"/>
      <c r="O122" s="251"/>
      <c r="P122" s="251"/>
      <c r="Q122" s="251"/>
      <c r="R122" s="251"/>
      <c r="S122" s="251"/>
      <c r="T122" s="252"/>
    </row>
    <row r="123" spans="2:24" s="55" customFormat="1" ht="46.5" customHeight="1" thickBot="1" x14ac:dyDescent="0.3">
      <c r="D123" s="113" t="s">
        <v>53</v>
      </c>
      <c r="E123" s="114"/>
      <c r="F123" s="260" t="str">
        <f>IF(V33=0,"",VLOOKUP(1,E33:L40,2,FALSE))</f>
        <v/>
      </c>
      <c r="G123" s="261"/>
      <c r="H123" s="261"/>
      <c r="I123" s="261"/>
      <c r="J123" s="261"/>
      <c r="K123" s="261"/>
      <c r="L123" s="262"/>
      <c r="M123" s="115" t="s">
        <v>224</v>
      </c>
      <c r="N123" s="260" t="str">
        <f>IF(V33=0,"",IF(VLOOKUP(1,E33:T41,9,FALSE)="","",(VLOOKUP(1,E33:T41,9,FALSE))))</f>
        <v/>
      </c>
      <c r="O123" s="261"/>
      <c r="P123" s="261"/>
      <c r="Q123" s="261"/>
      <c r="R123" s="261"/>
      <c r="S123" s="261"/>
      <c r="T123" s="263"/>
      <c r="V123" s="264"/>
      <c r="W123" s="264"/>
      <c r="X123" s="264"/>
    </row>
    <row r="124" spans="2:24" ht="56.25" customHeight="1" x14ac:dyDescent="0.2">
      <c r="D124" s="245" t="s">
        <v>59</v>
      </c>
      <c r="E124" s="246"/>
      <c r="F124" s="246"/>
      <c r="G124" s="246"/>
      <c r="H124" s="247"/>
      <c r="I124" s="248" t="s">
        <v>38</v>
      </c>
      <c r="J124" s="246"/>
      <c r="K124" s="247"/>
      <c r="L124" s="248" t="s">
        <v>261</v>
      </c>
      <c r="M124" s="247"/>
      <c r="N124" s="248" t="s">
        <v>262</v>
      </c>
      <c r="O124" s="246"/>
      <c r="P124" s="247"/>
      <c r="Q124" s="248" t="s">
        <v>263</v>
      </c>
      <c r="R124" s="246"/>
      <c r="S124" s="246"/>
      <c r="T124" s="249"/>
    </row>
    <row r="125" spans="2:24" ht="75" customHeight="1" thickBot="1" x14ac:dyDescent="0.25">
      <c r="D125" s="239"/>
      <c r="E125" s="240"/>
      <c r="F125" s="240"/>
      <c r="G125" s="240"/>
      <c r="H125" s="241"/>
      <c r="I125" s="242"/>
      <c r="J125" s="240"/>
      <c r="K125" s="241"/>
      <c r="L125" s="242"/>
      <c r="M125" s="241"/>
      <c r="N125" s="242"/>
      <c r="O125" s="240"/>
      <c r="P125" s="241"/>
      <c r="Q125" s="242"/>
      <c r="R125" s="240"/>
      <c r="S125" s="240"/>
      <c r="T125" s="243"/>
    </row>
    <row r="126" spans="2:24" ht="15" thickBot="1" x14ac:dyDescent="0.25"/>
    <row r="127" spans="2:24" ht="16.5" thickBot="1" x14ac:dyDescent="0.3">
      <c r="D127" s="250" t="str">
        <f>E42</f>
        <v>Students Close to Proficiency</v>
      </c>
      <c r="E127" s="251"/>
      <c r="F127" s="251"/>
      <c r="G127" s="251"/>
      <c r="H127" s="251"/>
      <c r="I127" s="251"/>
      <c r="J127" s="251"/>
      <c r="K127" s="251"/>
      <c r="L127" s="251"/>
      <c r="M127" s="251"/>
      <c r="N127" s="251"/>
      <c r="O127" s="251"/>
      <c r="P127" s="251"/>
      <c r="Q127" s="251"/>
      <c r="R127" s="251"/>
      <c r="S127" s="251"/>
      <c r="T127" s="252"/>
    </row>
    <row r="128" spans="2:24" s="55" customFormat="1" ht="46.5" customHeight="1" thickBot="1" x14ac:dyDescent="0.3">
      <c r="D128" s="116" t="s">
        <v>53</v>
      </c>
      <c r="E128" s="117"/>
      <c r="F128" s="253" t="str">
        <f>IF(V53=0,"",VLOOKUP(1,E53:F60,2,FALSE))</f>
        <v/>
      </c>
      <c r="G128" s="254"/>
      <c r="H128" s="254"/>
      <c r="I128" s="254"/>
      <c r="J128" s="254"/>
      <c r="K128" s="254"/>
      <c r="L128" s="255"/>
      <c r="M128" s="56" t="s">
        <v>224</v>
      </c>
      <c r="N128" s="253" t="str">
        <f>IF(V53=0,"",IF(VLOOKUP(1,E53:T61,9,FALSE)="","",(VLOOKUP(1,E53:T61,9,FALSE))))</f>
        <v/>
      </c>
      <c r="O128" s="254"/>
      <c r="P128" s="254"/>
      <c r="Q128" s="254"/>
      <c r="R128" s="254"/>
      <c r="S128" s="254"/>
      <c r="T128" s="256"/>
    </row>
    <row r="129" spans="2:20" ht="56.25" customHeight="1" x14ac:dyDescent="0.2">
      <c r="D129" s="245" t="s">
        <v>59</v>
      </c>
      <c r="E129" s="246"/>
      <c r="F129" s="246"/>
      <c r="G129" s="246"/>
      <c r="H129" s="247"/>
      <c r="I129" s="248" t="s">
        <v>38</v>
      </c>
      <c r="J129" s="246"/>
      <c r="K129" s="247"/>
      <c r="L129" s="248" t="s">
        <v>261</v>
      </c>
      <c r="M129" s="247"/>
      <c r="N129" s="248" t="s">
        <v>262</v>
      </c>
      <c r="O129" s="246"/>
      <c r="P129" s="247"/>
      <c r="Q129" s="248" t="s">
        <v>263</v>
      </c>
      <c r="R129" s="246"/>
      <c r="S129" s="246"/>
      <c r="T129" s="249"/>
    </row>
    <row r="130" spans="2:20" ht="75" customHeight="1" thickBot="1" x14ac:dyDescent="0.25">
      <c r="D130" s="239"/>
      <c r="E130" s="240"/>
      <c r="F130" s="240"/>
      <c r="G130" s="240"/>
      <c r="H130" s="241"/>
      <c r="I130" s="242"/>
      <c r="J130" s="240"/>
      <c r="K130" s="241"/>
      <c r="L130" s="242"/>
      <c r="M130" s="241"/>
      <c r="N130" s="242"/>
      <c r="O130" s="240"/>
      <c r="P130" s="241"/>
      <c r="Q130" s="242"/>
      <c r="R130" s="240"/>
      <c r="S130" s="240"/>
      <c r="T130" s="243"/>
    </row>
    <row r="131" spans="2:20" ht="15" customHeight="1" thickBot="1" x14ac:dyDescent="0.25"/>
    <row r="132" spans="2:20" ht="16.5" thickBot="1" x14ac:dyDescent="0.3">
      <c r="D132" s="250" t="str">
        <f>E62</f>
        <v>Students Far to Go likely to be Proficient</v>
      </c>
      <c r="E132" s="251"/>
      <c r="F132" s="251"/>
      <c r="G132" s="251"/>
      <c r="H132" s="251"/>
      <c r="I132" s="251"/>
      <c r="J132" s="251"/>
      <c r="K132" s="251"/>
      <c r="L132" s="251"/>
      <c r="M132" s="251"/>
      <c r="N132" s="251"/>
      <c r="O132" s="251"/>
      <c r="P132" s="251"/>
      <c r="Q132" s="251"/>
      <c r="R132" s="251"/>
      <c r="S132" s="251"/>
      <c r="T132" s="252"/>
    </row>
    <row r="133" spans="2:20" s="55" customFormat="1" ht="46.5" customHeight="1" thickBot="1" x14ac:dyDescent="0.3">
      <c r="D133" s="116" t="s">
        <v>53</v>
      </c>
      <c r="E133" s="117"/>
      <c r="F133" s="253" t="str">
        <f>IF(V73=0,"",VLOOKUP(1,E73:F81,2,FALSE))</f>
        <v/>
      </c>
      <c r="G133" s="254"/>
      <c r="H133" s="254"/>
      <c r="I133" s="254"/>
      <c r="J133" s="254"/>
      <c r="K133" s="254"/>
      <c r="L133" s="255"/>
      <c r="M133" s="56" t="s">
        <v>224</v>
      </c>
      <c r="N133" s="253" t="str">
        <f>IF(V73=0,"",IF(VLOOKUP(1,E73:T81,9,FALSE)="","",(VLOOKUP(1,E73:T81,9,FALSE))))</f>
        <v/>
      </c>
      <c r="O133" s="254"/>
      <c r="P133" s="254"/>
      <c r="Q133" s="254"/>
      <c r="R133" s="254"/>
      <c r="S133" s="254"/>
      <c r="T133" s="256"/>
    </row>
    <row r="134" spans="2:20" ht="56.25" customHeight="1" x14ac:dyDescent="0.2">
      <c r="D134" s="245" t="s">
        <v>59</v>
      </c>
      <c r="E134" s="246"/>
      <c r="F134" s="246"/>
      <c r="G134" s="246"/>
      <c r="H134" s="247"/>
      <c r="I134" s="248" t="s">
        <v>38</v>
      </c>
      <c r="J134" s="246"/>
      <c r="K134" s="247"/>
      <c r="L134" s="248" t="s">
        <v>261</v>
      </c>
      <c r="M134" s="247"/>
      <c r="N134" s="248" t="s">
        <v>262</v>
      </c>
      <c r="O134" s="246"/>
      <c r="P134" s="247"/>
      <c r="Q134" s="248" t="s">
        <v>263</v>
      </c>
      <c r="R134" s="246"/>
      <c r="S134" s="246"/>
      <c r="T134" s="249"/>
    </row>
    <row r="135" spans="2:20" ht="75" customHeight="1" thickBot="1" x14ac:dyDescent="0.25">
      <c r="D135" s="239"/>
      <c r="E135" s="240"/>
      <c r="F135" s="240"/>
      <c r="G135" s="240"/>
      <c r="H135" s="241"/>
      <c r="I135" s="242"/>
      <c r="J135" s="240"/>
      <c r="K135" s="241"/>
      <c r="L135" s="242"/>
      <c r="M135" s="241"/>
      <c r="N135" s="242"/>
      <c r="O135" s="240"/>
      <c r="P135" s="241"/>
      <c r="Q135" s="242"/>
      <c r="R135" s="240"/>
      <c r="S135" s="240"/>
      <c r="T135" s="243"/>
    </row>
    <row r="136" spans="2:20" ht="15" customHeight="1" thickBot="1" x14ac:dyDescent="0.25"/>
    <row r="137" spans="2:20" ht="16.5" thickBot="1" x14ac:dyDescent="0.3">
      <c r="D137" s="250" t="str">
        <f>E82</f>
        <v>Students Far to Go Not likely to be Proficient</v>
      </c>
      <c r="E137" s="251"/>
      <c r="F137" s="251"/>
      <c r="G137" s="251"/>
      <c r="H137" s="251"/>
      <c r="I137" s="251"/>
      <c r="J137" s="251"/>
      <c r="K137" s="251"/>
      <c r="L137" s="251"/>
      <c r="M137" s="251"/>
      <c r="N137" s="251"/>
      <c r="O137" s="251"/>
      <c r="P137" s="251"/>
      <c r="Q137" s="251"/>
      <c r="R137" s="251"/>
      <c r="S137" s="251"/>
      <c r="T137" s="252"/>
    </row>
    <row r="138" spans="2:20" s="55" customFormat="1" ht="46.5" customHeight="1" thickBot="1" x14ac:dyDescent="0.3">
      <c r="D138" s="116" t="s">
        <v>53</v>
      </c>
      <c r="E138" s="117"/>
      <c r="F138" s="253" t="str">
        <f>IF(V93=0,"",VLOOKUP(1,E93:L100,2,FALSE))</f>
        <v/>
      </c>
      <c r="G138" s="254"/>
      <c r="H138" s="254"/>
      <c r="I138" s="254"/>
      <c r="J138" s="254"/>
      <c r="K138" s="254"/>
      <c r="L138" s="255"/>
      <c r="M138" s="56" t="s">
        <v>224</v>
      </c>
      <c r="N138" s="253" t="str">
        <f>IF(V93=0,"",IF(VLOOKUP(1,E93:T100,9,FALSE)="","",(VLOOKUP(1,E93:T100,9,FALSE))))</f>
        <v/>
      </c>
      <c r="O138" s="254"/>
      <c r="P138" s="254"/>
      <c r="Q138" s="254"/>
      <c r="R138" s="254"/>
      <c r="S138" s="254"/>
      <c r="T138" s="256"/>
    </row>
    <row r="139" spans="2:20" ht="56.25" customHeight="1" x14ac:dyDescent="0.2">
      <c r="D139" s="245" t="s">
        <v>59</v>
      </c>
      <c r="E139" s="246"/>
      <c r="F139" s="246"/>
      <c r="G139" s="246"/>
      <c r="H139" s="247"/>
      <c r="I139" s="248" t="s">
        <v>38</v>
      </c>
      <c r="J139" s="246"/>
      <c r="K139" s="247"/>
      <c r="L139" s="248" t="s">
        <v>261</v>
      </c>
      <c r="M139" s="247"/>
      <c r="N139" s="248" t="s">
        <v>262</v>
      </c>
      <c r="O139" s="246"/>
      <c r="P139" s="247"/>
      <c r="Q139" s="248" t="s">
        <v>263</v>
      </c>
      <c r="R139" s="246"/>
      <c r="S139" s="246"/>
      <c r="T139" s="249"/>
    </row>
    <row r="140" spans="2:20" ht="75" customHeight="1" thickBot="1" x14ac:dyDescent="0.25">
      <c r="D140" s="239"/>
      <c r="E140" s="240"/>
      <c r="F140" s="240"/>
      <c r="G140" s="240"/>
      <c r="H140" s="241"/>
      <c r="I140" s="242"/>
      <c r="J140" s="240"/>
      <c r="K140" s="241"/>
      <c r="L140" s="242"/>
      <c r="M140" s="241"/>
      <c r="N140" s="242"/>
      <c r="O140" s="240"/>
      <c r="P140" s="241"/>
      <c r="Q140" s="242"/>
      <c r="R140" s="240"/>
      <c r="S140" s="240"/>
      <c r="T140" s="243"/>
    </row>
    <row r="141" spans="2:20" ht="15" customHeight="1" x14ac:dyDescent="0.2"/>
    <row r="142" spans="2:20" ht="45" customHeight="1" x14ac:dyDescent="0.3">
      <c r="B142" s="39" t="s">
        <v>54</v>
      </c>
    </row>
    <row r="143" spans="2:20" ht="28.5" customHeight="1" x14ac:dyDescent="0.2">
      <c r="C143" s="244" t="s">
        <v>226</v>
      </c>
      <c r="D143" s="244"/>
      <c r="E143" s="244"/>
      <c r="F143" s="244"/>
      <c r="G143" s="244"/>
      <c r="H143" s="244"/>
      <c r="I143" s="244"/>
      <c r="J143" s="244"/>
      <c r="K143" s="244"/>
      <c r="L143" s="244"/>
      <c r="M143" s="244"/>
      <c r="N143" s="244"/>
      <c r="O143" s="244"/>
      <c r="P143" s="244"/>
      <c r="Q143" s="244"/>
      <c r="R143" s="244"/>
      <c r="S143" s="244"/>
      <c r="T143" s="244"/>
    </row>
    <row r="144" spans="2:20" ht="15" thickBot="1" x14ac:dyDescent="0.25"/>
    <row r="145" spans="4:20" ht="16.5" thickBot="1" x14ac:dyDescent="0.25">
      <c r="D145" s="218" t="str">
        <f>E22</f>
        <v>Students Proficient or Higher</v>
      </c>
      <c r="E145" s="219"/>
      <c r="F145" s="219"/>
      <c r="G145" s="219"/>
      <c r="H145" s="219"/>
      <c r="I145" s="219"/>
      <c r="J145" s="219"/>
      <c r="K145" s="219"/>
      <c r="L145" s="219"/>
      <c r="M145" s="219"/>
      <c r="N145" s="219"/>
      <c r="O145" s="219"/>
      <c r="P145" s="219"/>
      <c r="Q145" s="219"/>
      <c r="R145" s="219"/>
      <c r="S145" s="219"/>
      <c r="T145" s="220"/>
    </row>
    <row r="146" spans="4:20" s="55" customFormat="1" ht="46.5" customHeight="1" x14ac:dyDescent="0.25">
      <c r="D146" s="221" t="s">
        <v>53</v>
      </c>
      <c r="E146" s="222"/>
      <c r="F146" s="235" t="str">
        <f>IF(F123="","",F123)</f>
        <v/>
      </c>
      <c r="G146" s="236"/>
      <c r="H146" s="236"/>
      <c r="I146" s="236"/>
      <c r="J146" s="236"/>
      <c r="K146" s="236"/>
      <c r="L146" s="237"/>
      <c r="M146" s="54" t="s">
        <v>224</v>
      </c>
      <c r="N146" s="235" t="str">
        <f>IF(N123="","",N123)</f>
        <v/>
      </c>
      <c r="O146" s="236"/>
      <c r="P146" s="236"/>
      <c r="Q146" s="236"/>
      <c r="R146" s="236"/>
      <c r="S146" s="236"/>
      <c r="T146" s="238"/>
    </row>
    <row r="147" spans="4:20" s="55" customFormat="1" ht="20.25" customHeight="1" x14ac:dyDescent="0.25">
      <c r="D147" s="227" t="s">
        <v>55</v>
      </c>
      <c r="E147" s="228"/>
      <c r="F147" s="232" t="str">
        <f>IF(D125="","",D125)</f>
        <v/>
      </c>
      <c r="G147" s="233"/>
      <c r="H147" s="233"/>
      <c r="I147" s="233"/>
      <c r="J147" s="233"/>
      <c r="K147" s="233"/>
      <c r="L147" s="233"/>
      <c r="M147" s="233"/>
      <c r="N147" s="233"/>
      <c r="O147" s="233"/>
      <c r="P147" s="233"/>
      <c r="Q147" s="233"/>
      <c r="R147" s="233"/>
      <c r="S147" s="233"/>
      <c r="T147" s="234"/>
    </row>
    <row r="148" spans="4:20" s="55" customFormat="1" ht="24.75" customHeight="1" x14ac:dyDescent="0.25">
      <c r="D148" s="203" t="s">
        <v>56</v>
      </c>
      <c r="E148" s="206" t="s">
        <v>57</v>
      </c>
      <c r="F148" s="207"/>
      <c r="G148" s="208"/>
      <c r="H148" s="209"/>
      <c r="I148" s="210"/>
      <c r="J148" s="210"/>
      <c r="K148" s="210"/>
      <c r="L148" s="210"/>
      <c r="M148" s="210"/>
      <c r="N148" s="210"/>
      <c r="O148" s="210"/>
      <c r="P148" s="210"/>
      <c r="Q148" s="210"/>
      <c r="R148" s="210"/>
      <c r="S148" s="210"/>
      <c r="T148" s="211"/>
    </row>
    <row r="149" spans="4:20" s="55" customFormat="1" ht="24.75" customHeight="1" x14ac:dyDescent="0.25">
      <c r="D149" s="204"/>
      <c r="E149" s="206" t="s">
        <v>58</v>
      </c>
      <c r="F149" s="207"/>
      <c r="G149" s="208"/>
      <c r="H149" s="209"/>
      <c r="I149" s="210"/>
      <c r="J149" s="210"/>
      <c r="K149" s="210"/>
      <c r="L149" s="210"/>
      <c r="M149" s="210"/>
      <c r="N149" s="210"/>
      <c r="O149" s="210"/>
      <c r="P149" s="210"/>
      <c r="Q149" s="210"/>
      <c r="R149" s="210"/>
      <c r="S149" s="210"/>
      <c r="T149" s="211"/>
    </row>
    <row r="150" spans="4:20" s="55" customFormat="1" ht="24.75" customHeight="1" thickBot="1" x14ac:dyDescent="0.3">
      <c r="D150" s="205"/>
      <c r="E150" s="212" t="s">
        <v>264</v>
      </c>
      <c r="F150" s="213"/>
      <c r="G150" s="214"/>
      <c r="H150" s="215"/>
      <c r="I150" s="216"/>
      <c r="J150" s="216"/>
      <c r="K150" s="216"/>
      <c r="L150" s="216"/>
      <c r="M150" s="216"/>
      <c r="N150" s="216"/>
      <c r="O150" s="216"/>
      <c r="P150" s="216"/>
      <c r="Q150" s="216"/>
      <c r="R150" s="216"/>
      <c r="S150" s="216"/>
      <c r="T150" s="217"/>
    </row>
    <row r="151" spans="4:20" s="55" customFormat="1" ht="15" thickBot="1" x14ac:dyDescent="0.3"/>
    <row r="152" spans="4:20" s="55" customFormat="1" ht="16.5" thickBot="1" x14ac:dyDescent="0.3">
      <c r="D152" s="218" t="str">
        <f>E42</f>
        <v>Students Close to Proficiency</v>
      </c>
      <c r="E152" s="219"/>
      <c r="F152" s="219"/>
      <c r="G152" s="219"/>
      <c r="H152" s="219"/>
      <c r="I152" s="219"/>
      <c r="J152" s="219"/>
      <c r="K152" s="219"/>
      <c r="L152" s="219"/>
      <c r="M152" s="219"/>
      <c r="N152" s="219"/>
      <c r="O152" s="219"/>
      <c r="P152" s="219"/>
      <c r="Q152" s="219"/>
      <c r="R152" s="219"/>
      <c r="S152" s="219"/>
      <c r="T152" s="220"/>
    </row>
    <row r="153" spans="4:20" s="36" customFormat="1" ht="45.75" customHeight="1" x14ac:dyDescent="0.25">
      <c r="D153" s="221" t="s">
        <v>53</v>
      </c>
      <c r="E153" s="222"/>
      <c r="F153" s="235" t="str">
        <f>F128</f>
        <v/>
      </c>
      <c r="G153" s="236"/>
      <c r="H153" s="236"/>
      <c r="I153" s="236"/>
      <c r="J153" s="236"/>
      <c r="K153" s="236"/>
      <c r="L153" s="237"/>
      <c r="M153" s="54" t="s">
        <v>224</v>
      </c>
      <c r="N153" s="235" t="str">
        <f>IF(N128="","",N128)</f>
        <v/>
      </c>
      <c r="O153" s="236"/>
      <c r="P153" s="236"/>
      <c r="Q153" s="236"/>
      <c r="R153" s="236"/>
      <c r="S153" s="236"/>
      <c r="T153" s="238"/>
    </row>
    <row r="154" spans="4:20" s="36" customFormat="1" ht="20.25" customHeight="1" x14ac:dyDescent="0.25">
      <c r="D154" s="227" t="s">
        <v>55</v>
      </c>
      <c r="E154" s="228"/>
      <c r="F154" s="232" t="str">
        <f>IF(D130="","",D130)</f>
        <v/>
      </c>
      <c r="G154" s="233"/>
      <c r="H154" s="233"/>
      <c r="I154" s="233"/>
      <c r="J154" s="233"/>
      <c r="K154" s="233"/>
      <c r="L154" s="233"/>
      <c r="M154" s="233"/>
      <c r="N154" s="233"/>
      <c r="O154" s="233"/>
      <c r="P154" s="233"/>
      <c r="Q154" s="233"/>
      <c r="R154" s="233"/>
      <c r="S154" s="233"/>
      <c r="T154" s="234"/>
    </row>
    <row r="155" spans="4:20" s="55" customFormat="1" ht="24" customHeight="1" x14ac:dyDescent="0.25">
      <c r="D155" s="203" t="s">
        <v>56</v>
      </c>
      <c r="E155" s="206" t="s">
        <v>57</v>
      </c>
      <c r="F155" s="207"/>
      <c r="G155" s="208"/>
      <c r="H155" s="209"/>
      <c r="I155" s="210"/>
      <c r="J155" s="210"/>
      <c r="K155" s="210"/>
      <c r="L155" s="210"/>
      <c r="M155" s="210"/>
      <c r="N155" s="210"/>
      <c r="O155" s="210"/>
      <c r="P155" s="210"/>
      <c r="Q155" s="210"/>
      <c r="R155" s="210"/>
      <c r="S155" s="210"/>
      <c r="T155" s="211"/>
    </row>
    <row r="156" spans="4:20" s="55" customFormat="1" ht="24" customHeight="1" x14ac:dyDescent="0.25">
      <c r="D156" s="204"/>
      <c r="E156" s="206" t="s">
        <v>58</v>
      </c>
      <c r="F156" s="207"/>
      <c r="G156" s="208"/>
      <c r="H156" s="209"/>
      <c r="I156" s="210"/>
      <c r="J156" s="210"/>
      <c r="K156" s="210"/>
      <c r="L156" s="210"/>
      <c r="M156" s="210"/>
      <c r="N156" s="210"/>
      <c r="O156" s="210"/>
      <c r="P156" s="210"/>
      <c r="Q156" s="210"/>
      <c r="R156" s="210"/>
      <c r="S156" s="210"/>
      <c r="T156" s="211"/>
    </row>
    <row r="157" spans="4:20" s="55" customFormat="1" ht="24" customHeight="1" thickBot="1" x14ac:dyDescent="0.3">
      <c r="D157" s="205"/>
      <c r="E157" s="212" t="s">
        <v>264</v>
      </c>
      <c r="F157" s="213"/>
      <c r="G157" s="214"/>
      <c r="H157" s="215"/>
      <c r="I157" s="216"/>
      <c r="J157" s="216"/>
      <c r="K157" s="216"/>
      <c r="L157" s="216"/>
      <c r="M157" s="216"/>
      <c r="N157" s="216"/>
      <c r="O157" s="216"/>
      <c r="P157" s="216"/>
      <c r="Q157" s="216"/>
      <c r="R157" s="216"/>
      <c r="S157" s="216"/>
      <c r="T157" s="217"/>
    </row>
    <row r="158" spans="4:20" s="55" customFormat="1" ht="20.25" customHeight="1" thickBot="1" x14ac:dyDescent="0.3"/>
    <row r="159" spans="4:20" s="55" customFormat="1" ht="20.25" customHeight="1" thickBot="1" x14ac:dyDescent="0.3">
      <c r="D159" s="218" t="str">
        <f>E62</f>
        <v>Students Far to Go likely to be Proficient</v>
      </c>
      <c r="E159" s="219"/>
      <c r="F159" s="219"/>
      <c r="G159" s="219"/>
      <c r="H159" s="219"/>
      <c r="I159" s="219"/>
      <c r="J159" s="219"/>
      <c r="K159" s="219"/>
      <c r="L159" s="219"/>
      <c r="M159" s="219"/>
      <c r="N159" s="219"/>
      <c r="O159" s="219"/>
      <c r="P159" s="219"/>
      <c r="Q159" s="219"/>
      <c r="R159" s="219"/>
      <c r="S159" s="219"/>
      <c r="T159" s="220"/>
    </row>
    <row r="160" spans="4:20" s="55" customFormat="1" ht="46.5" customHeight="1" x14ac:dyDescent="0.25">
      <c r="D160" s="221" t="s">
        <v>53</v>
      </c>
      <c r="E160" s="222"/>
      <c r="F160" s="235" t="str">
        <f>F133</f>
        <v/>
      </c>
      <c r="G160" s="236"/>
      <c r="H160" s="236"/>
      <c r="I160" s="236"/>
      <c r="J160" s="236"/>
      <c r="K160" s="236"/>
      <c r="L160" s="237"/>
      <c r="M160" s="54" t="s">
        <v>224</v>
      </c>
      <c r="N160" s="235" t="str">
        <f>IF(N133="","",N133)</f>
        <v/>
      </c>
      <c r="O160" s="236"/>
      <c r="P160" s="236"/>
      <c r="Q160" s="236"/>
      <c r="R160" s="236"/>
      <c r="S160" s="236"/>
      <c r="T160" s="238"/>
    </row>
    <row r="161" spans="4:20" s="55" customFormat="1" ht="15" x14ac:dyDescent="0.25">
      <c r="D161" s="227" t="s">
        <v>55</v>
      </c>
      <c r="E161" s="228"/>
      <c r="F161" s="232" t="str">
        <f>IF(D135="","",D135)</f>
        <v/>
      </c>
      <c r="G161" s="233"/>
      <c r="H161" s="233"/>
      <c r="I161" s="233"/>
      <c r="J161" s="233"/>
      <c r="K161" s="233"/>
      <c r="L161" s="233"/>
      <c r="M161" s="233"/>
      <c r="N161" s="233"/>
      <c r="O161" s="233"/>
      <c r="P161" s="233"/>
      <c r="Q161" s="233"/>
      <c r="R161" s="233"/>
      <c r="S161" s="233"/>
      <c r="T161" s="234"/>
    </row>
    <row r="162" spans="4:20" s="55" customFormat="1" ht="24" customHeight="1" x14ac:dyDescent="0.25">
      <c r="D162" s="203" t="s">
        <v>56</v>
      </c>
      <c r="E162" s="206" t="s">
        <v>57</v>
      </c>
      <c r="F162" s="207"/>
      <c r="G162" s="208"/>
      <c r="H162" s="209"/>
      <c r="I162" s="210"/>
      <c r="J162" s="210"/>
      <c r="K162" s="210"/>
      <c r="L162" s="210"/>
      <c r="M162" s="210"/>
      <c r="N162" s="210"/>
      <c r="O162" s="210"/>
      <c r="P162" s="210"/>
      <c r="Q162" s="210"/>
      <c r="R162" s="210"/>
      <c r="S162" s="210"/>
      <c r="T162" s="211"/>
    </row>
    <row r="163" spans="4:20" s="55" customFormat="1" ht="24" customHeight="1" x14ac:dyDescent="0.25">
      <c r="D163" s="204"/>
      <c r="E163" s="206" t="s">
        <v>58</v>
      </c>
      <c r="F163" s="207"/>
      <c r="G163" s="208"/>
      <c r="H163" s="209"/>
      <c r="I163" s="210"/>
      <c r="J163" s="210"/>
      <c r="K163" s="210"/>
      <c r="L163" s="210"/>
      <c r="M163" s="210"/>
      <c r="N163" s="210"/>
      <c r="O163" s="210"/>
      <c r="P163" s="210"/>
      <c r="Q163" s="210"/>
      <c r="R163" s="210"/>
      <c r="S163" s="210"/>
      <c r="T163" s="211"/>
    </row>
    <row r="164" spans="4:20" s="55" customFormat="1" ht="24" customHeight="1" thickBot="1" x14ac:dyDescent="0.3">
      <c r="D164" s="205"/>
      <c r="E164" s="212" t="s">
        <v>264</v>
      </c>
      <c r="F164" s="213"/>
      <c r="G164" s="214"/>
      <c r="H164" s="215"/>
      <c r="I164" s="216"/>
      <c r="J164" s="216"/>
      <c r="K164" s="216"/>
      <c r="L164" s="216"/>
      <c r="M164" s="216"/>
      <c r="N164" s="216"/>
      <c r="O164" s="216"/>
      <c r="P164" s="216"/>
      <c r="Q164" s="216"/>
      <c r="R164" s="216"/>
      <c r="S164" s="216"/>
      <c r="T164" s="217"/>
    </row>
    <row r="165" spans="4:20" s="55" customFormat="1" ht="20.25" customHeight="1" thickBot="1" x14ac:dyDescent="0.3"/>
    <row r="166" spans="4:20" s="55" customFormat="1" ht="16.5" thickBot="1" x14ac:dyDescent="0.3">
      <c r="D166" s="218" t="str">
        <f>E82</f>
        <v>Students Far to Go Not likely to be Proficient</v>
      </c>
      <c r="E166" s="219"/>
      <c r="F166" s="219"/>
      <c r="G166" s="219"/>
      <c r="H166" s="219"/>
      <c r="I166" s="219"/>
      <c r="J166" s="219"/>
      <c r="K166" s="219"/>
      <c r="L166" s="219"/>
      <c r="M166" s="219"/>
      <c r="N166" s="219"/>
      <c r="O166" s="219"/>
      <c r="P166" s="219"/>
      <c r="Q166" s="219"/>
      <c r="R166" s="219"/>
      <c r="S166" s="219"/>
      <c r="T166" s="220"/>
    </row>
    <row r="167" spans="4:20" s="55" customFormat="1" ht="46.5" customHeight="1" x14ac:dyDescent="0.25">
      <c r="D167" s="221" t="s">
        <v>53</v>
      </c>
      <c r="E167" s="222"/>
      <c r="F167" s="223" t="str">
        <f>F138</f>
        <v/>
      </c>
      <c r="G167" s="224"/>
      <c r="H167" s="224"/>
      <c r="I167" s="224"/>
      <c r="J167" s="224"/>
      <c r="K167" s="224"/>
      <c r="L167" s="225"/>
      <c r="M167" s="54" t="s">
        <v>224</v>
      </c>
      <c r="N167" s="223" t="str">
        <f>IF(N138="","",N138)</f>
        <v/>
      </c>
      <c r="O167" s="224"/>
      <c r="P167" s="224"/>
      <c r="Q167" s="224"/>
      <c r="R167" s="224"/>
      <c r="S167" s="224"/>
      <c r="T167" s="226"/>
    </row>
    <row r="168" spans="4:20" s="55" customFormat="1" ht="15" x14ac:dyDescent="0.25">
      <c r="D168" s="227" t="s">
        <v>55</v>
      </c>
      <c r="E168" s="228"/>
      <c r="F168" s="229" t="str">
        <f>IF(D140="","",D140)</f>
        <v/>
      </c>
      <c r="G168" s="230"/>
      <c r="H168" s="230"/>
      <c r="I168" s="230"/>
      <c r="J168" s="230"/>
      <c r="K168" s="230"/>
      <c r="L168" s="230"/>
      <c r="M168" s="230"/>
      <c r="N168" s="230"/>
      <c r="O168" s="230"/>
      <c r="P168" s="230"/>
      <c r="Q168" s="230"/>
      <c r="R168" s="230"/>
      <c r="S168" s="230"/>
      <c r="T168" s="231"/>
    </row>
    <row r="169" spans="4:20" s="55" customFormat="1" ht="24" customHeight="1" x14ac:dyDescent="0.25">
      <c r="D169" s="203" t="s">
        <v>56</v>
      </c>
      <c r="E169" s="206" t="s">
        <v>57</v>
      </c>
      <c r="F169" s="207"/>
      <c r="G169" s="208"/>
      <c r="H169" s="209"/>
      <c r="I169" s="210"/>
      <c r="J169" s="210"/>
      <c r="K169" s="210"/>
      <c r="L169" s="210"/>
      <c r="M169" s="210"/>
      <c r="N169" s="210"/>
      <c r="O169" s="210"/>
      <c r="P169" s="210"/>
      <c r="Q169" s="210"/>
      <c r="R169" s="210"/>
      <c r="S169" s="210"/>
      <c r="T169" s="211"/>
    </row>
    <row r="170" spans="4:20" s="55" customFormat="1" ht="24" customHeight="1" x14ac:dyDescent="0.25">
      <c r="D170" s="204"/>
      <c r="E170" s="206" t="s">
        <v>58</v>
      </c>
      <c r="F170" s="207"/>
      <c r="G170" s="208"/>
      <c r="H170" s="209"/>
      <c r="I170" s="210"/>
      <c r="J170" s="210"/>
      <c r="K170" s="210"/>
      <c r="L170" s="210"/>
      <c r="M170" s="210"/>
      <c r="N170" s="210"/>
      <c r="O170" s="210"/>
      <c r="P170" s="210"/>
      <c r="Q170" s="210"/>
      <c r="R170" s="210"/>
      <c r="S170" s="210"/>
      <c r="T170" s="211"/>
    </row>
    <row r="171" spans="4:20" ht="24" customHeight="1" thickBot="1" x14ac:dyDescent="0.25">
      <c r="D171" s="205"/>
      <c r="E171" s="212" t="s">
        <v>264</v>
      </c>
      <c r="F171" s="213"/>
      <c r="G171" s="214"/>
      <c r="H171" s="215"/>
      <c r="I171" s="216"/>
      <c r="J171" s="216"/>
      <c r="K171" s="216"/>
      <c r="L171" s="216"/>
      <c r="M171" s="216"/>
      <c r="N171" s="216"/>
      <c r="O171" s="216"/>
      <c r="P171" s="216"/>
      <c r="Q171" s="216"/>
      <c r="R171" s="216"/>
      <c r="S171" s="216"/>
      <c r="T171" s="217"/>
    </row>
  </sheetData>
  <sheetProtection sheet="1" objects="1" scenarios="1" formatCells="0" formatColumns="0" formatRows="0" autoFilter="0"/>
  <protectedRanges>
    <protectedRange sqref="C22:T171" name="Range2"/>
    <protectedRange sqref="P2" name="DATE"/>
  </protectedRanges>
  <mergeCells count="273">
    <mergeCell ref="Q139:T139"/>
    <mergeCell ref="N133:T133"/>
    <mergeCell ref="Q134:T134"/>
    <mergeCell ref="N139:P139"/>
    <mergeCell ref="D132:T132"/>
    <mergeCell ref="F133:L133"/>
    <mergeCell ref="Q135:T135"/>
    <mergeCell ref="D134:H134"/>
    <mergeCell ref="I134:K134"/>
    <mergeCell ref="L134:M134"/>
    <mergeCell ref="N134:P134"/>
    <mergeCell ref="D135:H135"/>
    <mergeCell ref="I135:K135"/>
    <mergeCell ref="L135:M135"/>
    <mergeCell ref="N135:P135"/>
    <mergeCell ref="D139:H139"/>
    <mergeCell ref="I139:K139"/>
    <mergeCell ref="L139:M139"/>
    <mergeCell ref="D137:T137"/>
    <mergeCell ref="F138:L138"/>
    <mergeCell ref="N138:T138"/>
    <mergeCell ref="F9:G9"/>
    <mergeCell ref="F10:G10"/>
    <mergeCell ref="F11:G11"/>
    <mergeCell ref="F12:G12"/>
    <mergeCell ref="I2:K2"/>
    <mergeCell ref="P2:R2"/>
    <mergeCell ref="F7:G7"/>
    <mergeCell ref="F8:G8"/>
    <mergeCell ref="F13:G13"/>
    <mergeCell ref="E24:L24"/>
    <mergeCell ref="M24:T24"/>
    <mergeCell ref="E25:L25"/>
    <mergeCell ref="M25:T25"/>
    <mergeCell ref="E26:L26"/>
    <mergeCell ref="M26:T26"/>
    <mergeCell ref="F14:G14"/>
    <mergeCell ref="F15:G15"/>
    <mergeCell ref="F17:G17"/>
    <mergeCell ref="E22:T22"/>
    <mergeCell ref="F16:G16"/>
    <mergeCell ref="E23:L23"/>
    <mergeCell ref="M23:T23"/>
    <mergeCell ref="E30:L30"/>
    <mergeCell ref="M30:T30"/>
    <mergeCell ref="M31:T31"/>
    <mergeCell ref="E32:L32"/>
    <mergeCell ref="M32:T32"/>
    <mergeCell ref="F33:L33"/>
    <mergeCell ref="M33:T33"/>
    <mergeCell ref="E31:L31"/>
    <mergeCell ref="E27:L27"/>
    <mergeCell ref="M27:T27"/>
    <mergeCell ref="E28:L28"/>
    <mergeCell ref="M28:T28"/>
    <mergeCell ref="E29:L29"/>
    <mergeCell ref="M29:T29"/>
    <mergeCell ref="F38:L38"/>
    <mergeCell ref="M38:T38"/>
    <mergeCell ref="F36:L36"/>
    <mergeCell ref="F39:L39"/>
    <mergeCell ref="M39:T39"/>
    <mergeCell ref="F40:L40"/>
    <mergeCell ref="M40:T40"/>
    <mergeCell ref="F34:L34"/>
    <mergeCell ref="M34:T34"/>
    <mergeCell ref="F35:L35"/>
    <mergeCell ref="M35:T35"/>
    <mergeCell ref="M36:T36"/>
    <mergeCell ref="F37:L37"/>
    <mergeCell ref="M37:T37"/>
    <mergeCell ref="E46:L46"/>
    <mergeCell ref="M46:T46"/>
    <mergeCell ref="M47:T47"/>
    <mergeCell ref="E48:L48"/>
    <mergeCell ref="M48:T48"/>
    <mergeCell ref="E49:L49"/>
    <mergeCell ref="M49:T49"/>
    <mergeCell ref="E47:L47"/>
    <mergeCell ref="E42:T42"/>
    <mergeCell ref="E43:L43"/>
    <mergeCell ref="M43:T43"/>
    <mergeCell ref="E44:L44"/>
    <mergeCell ref="M44:T44"/>
    <mergeCell ref="E45:L45"/>
    <mergeCell ref="M45:T45"/>
    <mergeCell ref="F54:L54"/>
    <mergeCell ref="M54:T54"/>
    <mergeCell ref="E52:L52"/>
    <mergeCell ref="F55:L55"/>
    <mergeCell ref="M55:T55"/>
    <mergeCell ref="F56:L56"/>
    <mergeCell ref="M56:T56"/>
    <mergeCell ref="E50:L50"/>
    <mergeCell ref="M50:T50"/>
    <mergeCell ref="E51:L51"/>
    <mergeCell ref="M51:T51"/>
    <mergeCell ref="M52:T52"/>
    <mergeCell ref="F53:L53"/>
    <mergeCell ref="M53:T53"/>
    <mergeCell ref="F60:L60"/>
    <mergeCell ref="M60:T60"/>
    <mergeCell ref="E62:T62"/>
    <mergeCell ref="E63:L63"/>
    <mergeCell ref="M63:T63"/>
    <mergeCell ref="E64:L64"/>
    <mergeCell ref="M64:T64"/>
    <mergeCell ref="F57:L57"/>
    <mergeCell ref="M57:T57"/>
    <mergeCell ref="F58:L58"/>
    <mergeCell ref="M58:T58"/>
    <mergeCell ref="F59:L59"/>
    <mergeCell ref="M59:T59"/>
    <mergeCell ref="E68:L68"/>
    <mergeCell ref="M68:T68"/>
    <mergeCell ref="E69:L69"/>
    <mergeCell ref="M69:T69"/>
    <mergeCell ref="E70:L70"/>
    <mergeCell ref="M70:T70"/>
    <mergeCell ref="E65:L65"/>
    <mergeCell ref="M65:T65"/>
    <mergeCell ref="E66:L66"/>
    <mergeCell ref="M66:T66"/>
    <mergeCell ref="E67:L67"/>
    <mergeCell ref="M67:T67"/>
    <mergeCell ref="F74:L74"/>
    <mergeCell ref="M74:T74"/>
    <mergeCell ref="F75:L75"/>
    <mergeCell ref="M75:T75"/>
    <mergeCell ref="F76:L76"/>
    <mergeCell ref="M76:T76"/>
    <mergeCell ref="E71:L71"/>
    <mergeCell ref="M71:T71"/>
    <mergeCell ref="E72:L72"/>
    <mergeCell ref="M72:T72"/>
    <mergeCell ref="F73:L73"/>
    <mergeCell ref="M73:T73"/>
    <mergeCell ref="M85:T85"/>
    <mergeCell ref="E85:L85"/>
    <mergeCell ref="F80:L80"/>
    <mergeCell ref="M80:T80"/>
    <mergeCell ref="E82:T82"/>
    <mergeCell ref="E83:L83"/>
    <mergeCell ref="M83:T83"/>
    <mergeCell ref="F77:L77"/>
    <mergeCell ref="M77:T77"/>
    <mergeCell ref="M78:T78"/>
    <mergeCell ref="F79:L79"/>
    <mergeCell ref="M79:T79"/>
    <mergeCell ref="E84:L84"/>
    <mergeCell ref="M84:T84"/>
    <mergeCell ref="F78:L78"/>
    <mergeCell ref="E89:L89"/>
    <mergeCell ref="M89:T89"/>
    <mergeCell ref="M90:T90"/>
    <mergeCell ref="E91:L91"/>
    <mergeCell ref="M91:T91"/>
    <mergeCell ref="E92:L92"/>
    <mergeCell ref="M92:T92"/>
    <mergeCell ref="E90:L90"/>
    <mergeCell ref="E86:L86"/>
    <mergeCell ref="M86:T86"/>
    <mergeCell ref="E87:L87"/>
    <mergeCell ref="M87:T87"/>
    <mergeCell ref="E88:L88"/>
    <mergeCell ref="M88:T88"/>
    <mergeCell ref="F97:L97"/>
    <mergeCell ref="M97:T97"/>
    <mergeCell ref="F95:L95"/>
    <mergeCell ref="F98:L98"/>
    <mergeCell ref="M98:T98"/>
    <mergeCell ref="F99:L99"/>
    <mergeCell ref="M99:T99"/>
    <mergeCell ref="F93:L93"/>
    <mergeCell ref="M93:T93"/>
    <mergeCell ref="F94:L94"/>
    <mergeCell ref="M94:T94"/>
    <mergeCell ref="M95:T95"/>
    <mergeCell ref="F96:L96"/>
    <mergeCell ref="M96:T96"/>
    <mergeCell ref="R106:S106"/>
    <mergeCell ref="D110:T110"/>
    <mergeCell ref="D122:T122"/>
    <mergeCell ref="F123:L123"/>
    <mergeCell ref="N123:T123"/>
    <mergeCell ref="V123:X123"/>
    <mergeCell ref="F100:L100"/>
    <mergeCell ref="M100:T100"/>
    <mergeCell ref="I104:J104"/>
    <mergeCell ref="M104:N104"/>
    <mergeCell ref="R104:S104"/>
    <mergeCell ref="E104:F104"/>
    <mergeCell ref="D125:H125"/>
    <mergeCell ref="I125:K125"/>
    <mergeCell ref="L125:M125"/>
    <mergeCell ref="N125:P125"/>
    <mergeCell ref="Q130:T130"/>
    <mergeCell ref="N130:P130"/>
    <mergeCell ref="D124:H124"/>
    <mergeCell ref="I124:K124"/>
    <mergeCell ref="L124:M124"/>
    <mergeCell ref="N124:P124"/>
    <mergeCell ref="Q124:T124"/>
    <mergeCell ref="Q125:T125"/>
    <mergeCell ref="D130:H130"/>
    <mergeCell ref="I130:K130"/>
    <mergeCell ref="L130:M130"/>
    <mergeCell ref="D127:T127"/>
    <mergeCell ref="F128:L128"/>
    <mergeCell ref="N128:T128"/>
    <mergeCell ref="D129:H129"/>
    <mergeCell ref="I129:K129"/>
    <mergeCell ref="L129:M129"/>
    <mergeCell ref="N129:P129"/>
    <mergeCell ref="Q129:T129"/>
    <mergeCell ref="D147:E147"/>
    <mergeCell ref="F147:T147"/>
    <mergeCell ref="D140:H140"/>
    <mergeCell ref="I140:K140"/>
    <mergeCell ref="L140:M140"/>
    <mergeCell ref="D145:T145"/>
    <mergeCell ref="D146:E146"/>
    <mergeCell ref="F146:L146"/>
    <mergeCell ref="N146:T146"/>
    <mergeCell ref="N140:P140"/>
    <mergeCell ref="Q140:T140"/>
    <mergeCell ref="C143:T143"/>
    <mergeCell ref="E150:G150"/>
    <mergeCell ref="D159:T159"/>
    <mergeCell ref="H150:T150"/>
    <mergeCell ref="D152:T152"/>
    <mergeCell ref="D153:E153"/>
    <mergeCell ref="F153:L153"/>
    <mergeCell ref="N153:T153"/>
    <mergeCell ref="D148:D150"/>
    <mergeCell ref="E148:G148"/>
    <mergeCell ref="H148:T148"/>
    <mergeCell ref="E149:G149"/>
    <mergeCell ref="H149:T149"/>
    <mergeCell ref="D160:E160"/>
    <mergeCell ref="F160:L160"/>
    <mergeCell ref="N160:T160"/>
    <mergeCell ref="D154:E154"/>
    <mergeCell ref="F154:T154"/>
    <mergeCell ref="D155:D157"/>
    <mergeCell ref="E155:G155"/>
    <mergeCell ref="H155:T155"/>
    <mergeCell ref="E156:G156"/>
    <mergeCell ref="H156:T156"/>
    <mergeCell ref="E157:G157"/>
    <mergeCell ref="H157:T157"/>
    <mergeCell ref="D161:E161"/>
    <mergeCell ref="F161:T161"/>
    <mergeCell ref="D162:D164"/>
    <mergeCell ref="E162:G162"/>
    <mergeCell ref="H162:T162"/>
    <mergeCell ref="E163:G163"/>
    <mergeCell ref="H163:T163"/>
    <mergeCell ref="E164:G164"/>
    <mergeCell ref="H164:T164"/>
    <mergeCell ref="D169:D171"/>
    <mergeCell ref="E169:G169"/>
    <mergeCell ref="H169:T169"/>
    <mergeCell ref="E170:G170"/>
    <mergeCell ref="H170:T170"/>
    <mergeCell ref="E171:G171"/>
    <mergeCell ref="H171:T171"/>
    <mergeCell ref="D166:T166"/>
    <mergeCell ref="D167:E167"/>
    <mergeCell ref="F167:L167"/>
    <mergeCell ref="N167:T167"/>
    <mergeCell ref="D168:E168"/>
    <mergeCell ref="F168:T168"/>
  </mergeCells>
  <phoneticPr fontId="21" type="noConversion"/>
  <printOptions horizontalCentered="1" verticalCentered="1"/>
  <pageMargins left="0.28999999999999998" right="0.28999999999999998" top="0.75" bottom="0.75" header="0.3" footer="0.3"/>
  <pageSetup scale="52" orientation="landscape" horizontalDpi="1200" verticalDpi="1200" r:id="rId1"/>
  <rowBreaks count="3" manualBreakCount="3">
    <brk id="60" min="1" max="20" man="1"/>
    <brk id="111" min="1" max="20" man="1"/>
    <brk id="141" min="1" max="20"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2:X171"/>
  <sheetViews>
    <sheetView showGridLines="0" zoomScale="75" zoomScaleNormal="80" workbookViewId="0">
      <selection activeCell="F7" sqref="F7:G7"/>
    </sheetView>
  </sheetViews>
  <sheetFormatPr defaultColWidth="9.140625" defaultRowHeight="14.25" x14ac:dyDescent="0.2"/>
  <cols>
    <col min="1" max="2" width="3.28515625" style="26" customWidth="1"/>
    <col min="3" max="13" width="10.7109375" style="26" customWidth="1"/>
    <col min="14" max="14" width="9.140625" style="26"/>
    <col min="15" max="15" width="10.7109375" style="26" customWidth="1"/>
    <col min="16" max="16384" width="9.140625" style="26"/>
  </cols>
  <sheetData>
    <row r="2" spans="2:18" s="57" customFormat="1" ht="18" x14ac:dyDescent="0.25">
      <c r="D2" s="59" t="s">
        <v>2</v>
      </c>
      <c r="E2" s="58" t="str">
        <f>IF(Cover!D3=0,"",Cover!D3)</f>
        <v/>
      </c>
      <c r="H2" s="59" t="s">
        <v>17</v>
      </c>
      <c r="I2" s="291" t="str">
        <f>IF(Cover!J4=0,"",Cover!J4)</f>
        <v/>
      </c>
      <c r="J2" s="292"/>
      <c r="K2" s="292"/>
      <c r="O2" s="59" t="s">
        <v>60</v>
      </c>
      <c r="P2" s="293"/>
      <c r="Q2" s="294"/>
      <c r="R2" s="295"/>
    </row>
    <row r="3" spans="2:18" ht="18" x14ac:dyDescent="0.25">
      <c r="C3" s="28"/>
      <c r="D3" s="27" t="s">
        <v>25</v>
      </c>
      <c r="E3" s="28" t="str">
        <f>Cover!S22</f>
        <v/>
      </c>
      <c r="F3" s="28"/>
      <c r="G3" s="28"/>
    </row>
    <row r="4" spans="2:18" x14ac:dyDescent="0.2">
      <c r="C4" s="29"/>
    </row>
    <row r="5" spans="2:18" ht="20.25" x14ac:dyDescent="0.3">
      <c r="B5" s="39" t="s">
        <v>26</v>
      </c>
      <c r="D5" s="29"/>
    </row>
    <row r="6" spans="2:18" ht="18.75" thickBot="1" x14ac:dyDescent="0.3">
      <c r="C6" s="38"/>
      <c r="D6" s="38"/>
      <c r="E6" s="38"/>
      <c r="F6" s="38"/>
      <c r="G6" s="38"/>
    </row>
    <row r="7" spans="2:18" s="30" customFormat="1" ht="129" customHeight="1" thickBot="1" x14ac:dyDescent="0.25">
      <c r="E7" s="118"/>
      <c r="F7" s="296" t="s">
        <v>18</v>
      </c>
      <c r="G7" s="297"/>
      <c r="H7" s="139" t="s">
        <v>19</v>
      </c>
      <c r="I7" s="136" t="str">
        <f xml:space="preserve"> "# " &amp; Cover!$K13 &amp; " and Higher"</f>
        <v># Proficient and Higher</v>
      </c>
      <c r="J7" s="137" t="str">
        <f xml:space="preserve"> "% " &amp; Cover!$K13 &amp; " and Higher"</f>
        <v>% Proficient and Higher</v>
      </c>
      <c r="K7" s="140" t="s">
        <v>24</v>
      </c>
      <c r="L7" s="138" t="str">
        <f xml:space="preserve"> "# " &amp; Cover!$K14</f>
        <v># Close to Proficiency</v>
      </c>
      <c r="M7" s="137" t="str">
        <f xml:space="preserve"> "% " &amp; Cover!$K14</f>
        <v>% Close to Proficiency</v>
      </c>
      <c r="N7" s="136" t="str">
        <f xml:space="preserve"> "# " &amp; Cover!$K15</f>
        <v># Far to Go likely to be Proficient</v>
      </c>
      <c r="O7" s="137" t="str">
        <f xml:space="preserve"> "% " &amp; Cover!$K15</f>
        <v>% Far to Go likely to be Proficient</v>
      </c>
      <c r="P7" s="136" t="str">
        <f xml:space="preserve"> "# " &amp; Cover!$K16</f>
        <v># Far to Go Not likely to be Proficient</v>
      </c>
      <c r="Q7" s="140" t="str">
        <f xml:space="preserve"> "% " &amp; Cover!$K16</f>
        <v>% Far to Go Not likely to be Proficient</v>
      </c>
    </row>
    <row r="8" spans="2:18" s="31" customFormat="1" x14ac:dyDescent="0.2">
      <c r="F8" s="298">
        <f>Cover!D4</f>
        <v>0</v>
      </c>
      <c r="G8" s="299"/>
      <c r="H8" s="141">
        <f>Tchr1!$F$4</f>
        <v>0</v>
      </c>
      <c r="I8" s="101">
        <f>Tchr1!$F$5</f>
        <v>0</v>
      </c>
      <c r="J8" s="119">
        <f>IF(H8=0,0,(I8/H8))</f>
        <v>0</v>
      </c>
      <c r="K8" s="119">
        <f>J8-'Minutes 1'!J8</f>
        <v>0</v>
      </c>
      <c r="L8" s="130">
        <f>Tchr1!$F$7</f>
        <v>0</v>
      </c>
      <c r="M8" s="119">
        <f t="shared" ref="M8:M17" si="0">IF(L8=0,0,(L8/H8))</f>
        <v>0</v>
      </c>
      <c r="N8" s="130">
        <f>Tchr1!$F$9</f>
        <v>0</v>
      </c>
      <c r="O8" s="119">
        <f t="shared" ref="O8:O17" si="1">IF(N8=0,0,(N8/H8))</f>
        <v>0</v>
      </c>
      <c r="P8" s="130">
        <f>Tchr1!$F$11</f>
        <v>0</v>
      </c>
      <c r="Q8" s="120">
        <f t="shared" ref="Q8:Q17" si="2">IF(P8=0,0,(P8/H8))</f>
        <v>0</v>
      </c>
    </row>
    <row r="9" spans="2:18" s="31" customFormat="1" x14ac:dyDescent="0.2">
      <c r="F9" s="285">
        <f>Cover!D5</f>
        <v>0</v>
      </c>
      <c r="G9" s="286"/>
      <c r="H9" s="135">
        <f>Tchr2!$F$4</f>
        <v>0</v>
      </c>
      <c r="I9" s="102">
        <f>Tchr2!$F$5</f>
        <v>0</v>
      </c>
      <c r="J9" s="122">
        <f t="shared" ref="J9:J15" si="3">IF(H9=0,0,(I9/H9))</f>
        <v>0</v>
      </c>
      <c r="K9" s="122">
        <f>J9-'Minutes 1'!J9</f>
        <v>0</v>
      </c>
      <c r="L9" s="129">
        <f>Tchr2!$F$7</f>
        <v>0</v>
      </c>
      <c r="M9" s="122">
        <f t="shared" si="0"/>
        <v>0</v>
      </c>
      <c r="N9" s="129">
        <f>Tchr2!$F$9</f>
        <v>0</v>
      </c>
      <c r="O9" s="122">
        <f t="shared" si="1"/>
        <v>0</v>
      </c>
      <c r="P9" s="129">
        <f>Tchr2!$F$11</f>
        <v>0</v>
      </c>
      <c r="Q9" s="121">
        <f t="shared" si="2"/>
        <v>0</v>
      </c>
    </row>
    <row r="10" spans="2:18" s="31" customFormat="1" x14ac:dyDescent="0.2">
      <c r="F10" s="285">
        <f>Cover!D6</f>
        <v>0</v>
      </c>
      <c r="G10" s="286"/>
      <c r="H10" s="135">
        <f>Tchr3!$F$4</f>
        <v>0</v>
      </c>
      <c r="I10" s="102">
        <f>Tchr3!$F$5</f>
        <v>0</v>
      </c>
      <c r="J10" s="122">
        <f t="shared" si="3"/>
        <v>0</v>
      </c>
      <c r="K10" s="122">
        <f>J10-'Minutes 1'!J10</f>
        <v>0</v>
      </c>
      <c r="L10" s="129">
        <f>Tchr3!$F$7</f>
        <v>0</v>
      </c>
      <c r="M10" s="122">
        <f t="shared" si="0"/>
        <v>0</v>
      </c>
      <c r="N10" s="129">
        <f>Tchr3!$F$9</f>
        <v>0</v>
      </c>
      <c r="O10" s="122">
        <f t="shared" si="1"/>
        <v>0</v>
      </c>
      <c r="P10" s="129">
        <f>Tchr3!$F$11</f>
        <v>0</v>
      </c>
      <c r="Q10" s="121">
        <f t="shared" si="2"/>
        <v>0</v>
      </c>
    </row>
    <row r="11" spans="2:18" s="31" customFormat="1" x14ac:dyDescent="0.2">
      <c r="F11" s="285">
        <f>Cover!D7</f>
        <v>0</v>
      </c>
      <c r="G11" s="286"/>
      <c r="H11" s="135">
        <f>Tchr4!$F$4</f>
        <v>0</v>
      </c>
      <c r="I11" s="102">
        <f>Tchr4!$F$5</f>
        <v>0</v>
      </c>
      <c r="J11" s="122">
        <f t="shared" si="3"/>
        <v>0</v>
      </c>
      <c r="K11" s="122">
        <f>J11-'Minutes 1'!J11</f>
        <v>0</v>
      </c>
      <c r="L11" s="129">
        <f>Tchr4!$F$7</f>
        <v>0</v>
      </c>
      <c r="M11" s="122">
        <f t="shared" si="0"/>
        <v>0</v>
      </c>
      <c r="N11" s="129">
        <f>Tchr4!$F$9</f>
        <v>0</v>
      </c>
      <c r="O11" s="122">
        <f t="shared" si="1"/>
        <v>0</v>
      </c>
      <c r="P11" s="129">
        <f>Tchr4!$F$11</f>
        <v>0</v>
      </c>
      <c r="Q11" s="121">
        <f t="shared" si="2"/>
        <v>0</v>
      </c>
    </row>
    <row r="12" spans="2:18" s="31" customFormat="1" x14ac:dyDescent="0.2">
      <c r="F12" s="285">
        <f>Cover!D8</f>
        <v>0</v>
      </c>
      <c r="G12" s="286"/>
      <c r="H12" s="135">
        <f>Tchr5!$F$4</f>
        <v>0</v>
      </c>
      <c r="I12" s="102">
        <f>Tchr5!$F$5</f>
        <v>0</v>
      </c>
      <c r="J12" s="122">
        <f t="shared" si="3"/>
        <v>0</v>
      </c>
      <c r="K12" s="122">
        <f>J12-'Minutes 1'!J12</f>
        <v>0</v>
      </c>
      <c r="L12" s="129">
        <f>Tchr5!$F$7</f>
        <v>0</v>
      </c>
      <c r="M12" s="122">
        <f t="shared" si="0"/>
        <v>0</v>
      </c>
      <c r="N12" s="129">
        <f>Tchr5!$F$9</f>
        <v>0</v>
      </c>
      <c r="O12" s="122">
        <f t="shared" si="1"/>
        <v>0</v>
      </c>
      <c r="P12" s="129">
        <f>Tchr5!$F$11</f>
        <v>0</v>
      </c>
      <c r="Q12" s="121">
        <f t="shared" si="2"/>
        <v>0</v>
      </c>
    </row>
    <row r="13" spans="2:18" s="31" customFormat="1" x14ac:dyDescent="0.2">
      <c r="F13" s="285">
        <f>Cover!D9</f>
        <v>0</v>
      </c>
      <c r="G13" s="286"/>
      <c r="H13" s="135">
        <f>Tchr6!$F$4</f>
        <v>0</v>
      </c>
      <c r="I13" s="102">
        <f>Tchr6!$F$5</f>
        <v>0</v>
      </c>
      <c r="J13" s="122">
        <f t="shared" si="3"/>
        <v>0</v>
      </c>
      <c r="K13" s="122">
        <f>J13-'Minutes 1'!J13</f>
        <v>0</v>
      </c>
      <c r="L13" s="129">
        <f>Tchr6!$F$7</f>
        <v>0</v>
      </c>
      <c r="M13" s="122">
        <f t="shared" si="0"/>
        <v>0</v>
      </c>
      <c r="N13" s="129">
        <f>Tchr6!$F$9</f>
        <v>0</v>
      </c>
      <c r="O13" s="122">
        <f t="shared" si="1"/>
        <v>0</v>
      </c>
      <c r="P13" s="129">
        <f>Tchr6!$F$11</f>
        <v>0</v>
      </c>
      <c r="Q13" s="121">
        <f t="shared" si="2"/>
        <v>0</v>
      </c>
    </row>
    <row r="14" spans="2:18" s="31" customFormat="1" x14ac:dyDescent="0.2">
      <c r="F14" s="285">
        <f>Cover!D10</f>
        <v>0</v>
      </c>
      <c r="G14" s="286"/>
      <c r="H14" s="135">
        <f>Tchr7!$F$4</f>
        <v>0</v>
      </c>
      <c r="I14" s="102">
        <f>Tchr7!$F$5</f>
        <v>0</v>
      </c>
      <c r="J14" s="122">
        <f t="shared" si="3"/>
        <v>0</v>
      </c>
      <c r="K14" s="122">
        <f>J14-'Minutes 1'!J14</f>
        <v>0</v>
      </c>
      <c r="L14" s="129">
        <f>Tchr7!$F$7</f>
        <v>0</v>
      </c>
      <c r="M14" s="122">
        <f t="shared" si="0"/>
        <v>0</v>
      </c>
      <c r="N14" s="129">
        <f>Tchr7!$F$9</f>
        <v>0</v>
      </c>
      <c r="O14" s="122">
        <f t="shared" si="1"/>
        <v>0</v>
      </c>
      <c r="P14" s="129">
        <f>Tchr7!$F$11</f>
        <v>0</v>
      </c>
      <c r="Q14" s="121">
        <f t="shared" si="2"/>
        <v>0</v>
      </c>
    </row>
    <row r="15" spans="2:18" s="31" customFormat="1" x14ac:dyDescent="0.2">
      <c r="F15" s="285">
        <f>Cover!D11</f>
        <v>0</v>
      </c>
      <c r="G15" s="286"/>
      <c r="H15" s="135">
        <f>Tchr8!$F$4</f>
        <v>0</v>
      </c>
      <c r="I15" s="102">
        <f>Tchr8!$F$5</f>
        <v>0</v>
      </c>
      <c r="J15" s="122">
        <f t="shared" si="3"/>
        <v>0</v>
      </c>
      <c r="K15" s="122">
        <f>J15-'Minutes 1'!J15</f>
        <v>0</v>
      </c>
      <c r="L15" s="129">
        <f>Tchr8!$F$7</f>
        <v>0</v>
      </c>
      <c r="M15" s="122">
        <f t="shared" si="0"/>
        <v>0</v>
      </c>
      <c r="N15" s="129">
        <f>Tchr8!$F$9</f>
        <v>0</v>
      </c>
      <c r="O15" s="122">
        <f t="shared" si="1"/>
        <v>0</v>
      </c>
      <c r="P15" s="129">
        <f>Tchr8!$F$11</f>
        <v>0</v>
      </c>
      <c r="Q15" s="121">
        <f t="shared" si="2"/>
        <v>0</v>
      </c>
    </row>
    <row r="16" spans="2:18" s="31" customFormat="1" ht="15" thickBot="1" x14ac:dyDescent="0.25">
      <c r="F16" s="289">
        <f>Cover!D12</f>
        <v>0</v>
      </c>
      <c r="G16" s="290"/>
      <c r="H16" s="143">
        <f>Tchr9!$F$4</f>
        <v>0</v>
      </c>
      <c r="I16" s="144">
        <f>Tchr9!$F$5</f>
        <v>0</v>
      </c>
      <c r="J16" s="148">
        <f>IF(H16=0,0,(I16/H16))</f>
        <v>0</v>
      </c>
      <c r="K16" s="148">
        <f>J16-'Minutes 1'!J16</f>
        <v>0</v>
      </c>
      <c r="L16" s="142">
        <f>Tchr9!$F$7</f>
        <v>0</v>
      </c>
      <c r="M16" s="148">
        <f>IF(L16=0,0,(L16/H16))</f>
        <v>0</v>
      </c>
      <c r="N16" s="142">
        <f>Tchr9!$F$9</f>
        <v>0</v>
      </c>
      <c r="O16" s="148">
        <f>IF(N16=0,0,(N16/H16))</f>
        <v>0</v>
      </c>
      <c r="P16" s="142">
        <f>Tchr9!$F$11</f>
        <v>0</v>
      </c>
      <c r="Q16" s="149">
        <f>IF(P16=0,0,(P16/H16))</f>
        <v>0</v>
      </c>
    </row>
    <row r="17" spans="2:24" s="31" customFormat="1" ht="15" thickBot="1" x14ac:dyDescent="0.25">
      <c r="F17" s="287" t="s">
        <v>32</v>
      </c>
      <c r="G17" s="288"/>
      <c r="H17" s="105">
        <f>SUM(H8:H13)</f>
        <v>0</v>
      </c>
      <c r="I17" s="105">
        <f>SUM(I8:I13)</f>
        <v>0</v>
      </c>
      <c r="J17" s="150">
        <f>IF(H17=0,0,(I17/H17))</f>
        <v>0</v>
      </c>
      <c r="K17" s="151">
        <f>J17-'Minutes 1'!J17</f>
        <v>0</v>
      </c>
      <c r="L17" s="105">
        <f>SUM(L8:L13)</f>
        <v>0</v>
      </c>
      <c r="M17" s="152">
        <f t="shared" si="0"/>
        <v>0</v>
      </c>
      <c r="N17" s="105">
        <f>SUM(N8:N13)</f>
        <v>0</v>
      </c>
      <c r="O17" s="152">
        <f t="shared" si="1"/>
        <v>0</v>
      </c>
      <c r="P17" s="105">
        <f>SUM(P8:P13)</f>
        <v>0</v>
      </c>
      <c r="Q17" s="153">
        <f t="shared" si="2"/>
        <v>0</v>
      </c>
    </row>
    <row r="18" spans="2:24" s="31" customFormat="1" x14ac:dyDescent="0.2">
      <c r="C18" s="26"/>
      <c r="D18" s="26"/>
      <c r="E18" s="26"/>
      <c r="F18" s="26"/>
      <c r="G18" s="26"/>
      <c r="H18" s="26"/>
      <c r="I18" s="26"/>
      <c r="J18" s="26"/>
      <c r="K18" s="26"/>
      <c r="L18" s="26"/>
    </row>
    <row r="19" spans="2:24" s="31" customFormat="1" ht="20.25" x14ac:dyDescent="0.2">
      <c r="B19" s="108" t="s">
        <v>105</v>
      </c>
      <c r="D19" s="37"/>
      <c r="E19" s="37"/>
      <c r="F19" s="37"/>
      <c r="G19" s="37"/>
      <c r="H19" s="37"/>
      <c r="I19" s="37"/>
      <c r="J19" s="26"/>
      <c r="K19" s="26"/>
      <c r="L19" s="26"/>
    </row>
    <row r="20" spans="2:24" s="31" customFormat="1" x14ac:dyDescent="0.2">
      <c r="C20" s="26" t="s">
        <v>220</v>
      </c>
      <c r="D20" s="26"/>
      <c r="E20" s="26"/>
      <c r="F20" s="26"/>
      <c r="G20" s="26"/>
      <c r="H20" s="26"/>
      <c r="I20" s="26"/>
      <c r="J20" s="26"/>
      <c r="K20" s="26"/>
      <c r="L20" s="26"/>
    </row>
    <row r="21" spans="2:24" s="31" customFormat="1" ht="15" thickBot="1" x14ac:dyDescent="0.25">
      <c r="C21" s="26"/>
      <c r="D21" s="26"/>
      <c r="E21" s="26"/>
      <c r="F21" s="26"/>
      <c r="G21" s="26"/>
      <c r="H21" s="26"/>
      <c r="I21" s="26"/>
      <c r="J21" s="26"/>
      <c r="K21" s="26"/>
      <c r="L21" s="26"/>
    </row>
    <row r="22" spans="2:24" s="31" customFormat="1" ht="15.75" thickBot="1" x14ac:dyDescent="0.3">
      <c r="E22" s="282" t="str">
        <f>"Students " &amp;Cover!K13 &amp; " or Higher"</f>
        <v>Students Proficient or Higher</v>
      </c>
      <c r="F22" s="283"/>
      <c r="G22" s="283"/>
      <c r="H22" s="283"/>
      <c r="I22" s="283"/>
      <c r="J22" s="283"/>
      <c r="K22" s="283"/>
      <c r="L22" s="283"/>
      <c r="M22" s="283"/>
      <c r="N22" s="283"/>
      <c r="O22" s="283"/>
      <c r="P22" s="283"/>
      <c r="Q22" s="283"/>
      <c r="R22" s="283"/>
      <c r="S22" s="283"/>
      <c r="T22" s="284"/>
      <c r="U22" s="53"/>
      <c r="V22" s="45"/>
      <c r="W22" s="45"/>
      <c r="X22" s="45"/>
    </row>
    <row r="23" spans="2:24" s="31" customFormat="1" ht="15.75" customHeight="1" thickBot="1" x14ac:dyDescent="0.25">
      <c r="E23" s="279" t="s">
        <v>217</v>
      </c>
      <c r="F23" s="280"/>
      <c r="G23" s="280"/>
      <c r="H23" s="280"/>
      <c r="I23" s="280"/>
      <c r="J23" s="280"/>
      <c r="K23" s="280"/>
      <c r="L23" s="281"/>
      <c r="M23" s="279" t="s">
        <v>218</v>
      </c>
      <c r="N23" s="280"/>
      <c r="O23" s="280"/>
      <c r="P23" s="280"/>
      <c r="Q23" s="280"/>
      <c r="R23" s="280"/>
      <c r="S23" s="280"/>
      <c r="T23" s="281"/>
      <c r="U23" s="53"/>
      <c r="V23" s="45"/>
      <c r="W23" s="45"/>
      <c r="X23" s="45"/>
    </row>
    <row r="24" spans="2:24" s="31" customFormat="1" ht="15" customHeight="1" x14ac:dyDescent="0.2">
      <c r="E24" s="278"/>
      <c r="F24" s="276"/>
      <c r="G24" s="276"/>
      <c r="H24" s="276"/>
      <c r="I24" s="276"/>
      <c r="J24" s="276"/>
      <c r="K24" s="276"/>
      <c r="L24" s="277"/>
      <c r="M24" s="278"/>
      <c r="N24" s="276"/>
      <c r="O24" s="276"/>
      <c r="P24" s="276"/>
      <c r="Q24" s="276"/>
      <c r="R24" s="276"/>
      <c r="S24" s="276"/>
      <c r="T24" s="277"/>
      <c r="U24" s="53"/>
      <c r="V24" s="45"/>
      <c r="W24" s="45"/>
      <c r="X24" s="45"/>
    </row>
    <row r="25" spans="2:24" s="31" customFormat="1" ht="15" customHeight="1" x14ac:dyDescent="0.2">
      <c r="E25" s="274"/>
      <c r="F25" s="272"/>
      <c r="G25" s="272"/>
      <c r="H25" s="272"/>
      <c r="I25" s="272"/>
      <c r="J25" s="272"/>
      <c r="K25" s="272"/>
      <c r="L25" s="273"/>
      <c r="M25" s="274"/>
      <c r="N25" s="272"/>
      <c r="O25" s="272"/>
      <c r="P25" s="272"/>
      <c r="Q25" s="272"/>
      <c r="R25" s="272"/>
      <c r="S25" s="272"/>
      <c r="T25" s="273"/>
      <c r="U25" s="53"/>
      <c r="V25" s="45"/>
      <c r="W25" s="45"/>
      <c r="X25" s="45"/>
    </row>
    <row r="26" spans="2:24" s="31" customFormat="1" ht="15" customHeight="1" x14ac:dyDescent="0.2">
      <c r="E26" s="274"/>
      <c r="F26" s="272"/>
      <c r="G26" s="272"/>
      <c r="H26" s="272"/>
      <c r="I26" s="272"/>
      <c r="J26" s="272"/>
      <c r="K26" s="272"/>
      <c r="L26" s="273"/>
      <c r="M26" s="274"/>
      <c r="N26" s="272"/>
      <c r="O26" s="272"/>
      <c r="P26" s="272"/>
      <c r="Q26" s="272"/>
      <c r="R26" s="272"/>
      <c r="S26" s="272"/>
      <c r="T26" s="273"/>
      <c r="U26" s="53"/>
      <c r="V26" s="45"/>
      <c r="W26" s="45"/>
      <c r="X26" s="45"/>
    </row>
    <row r="27" spans="2:24" s="31" customFormat="1" ht="15" customHeight="1" x14ac:dyDescent="0.2">
      <c r="E27" s="274"/>
      <c r="F27" s="272"/>
      <c r="G27" s="272"/>
      <c r="H27" s="272"/>
      <c r="I27" s="272"/>
      <c r="J27" s="272"/>
      <c r="K27" s="272"/>
      <c r="L27" s="273"/>
      <c r="M27" s="274"/>
      <c r="N27" s="272"/>
      <c r="O27" s="272"/>
      <c r="P27" s="272"/>
      <c r="Q27" s="272"/>
      <c r="R27" s="272"/>
      <c r="S27" s="272"/>
      <c r="T27" s="273"/>
      <c r="U27" s="53"/>
      <c r="V27" s="45"/>
      <c r="W27" s="45"/>
      <c r="X27" s="45"/>
    </row>
    <row r="28" spans="2:24" s="31" customFormat="1" ht="15" customHeight="1" x14ac:dyDescent="0.2">
      <c r="E28" s="274"/>
      <c r="F28" s="272"/>
      <c r="G28" s="272"/>
      <c r="H28" s="272"/>
      <c r="I28" s="272"/>
      <c r="J28" s="272"/>
      <c r="K28" s="272"/>
      <c r="L28" s="273"/>
      <c r="M28" s="274"/>
      <c r="N28" s="272"/>
      <c r="O28" s="272"/>
      <c r="P28" s="272"/>
      <c r="Q28" s="272"/>
      <c r="R28" s="272"/>
      <c r="S28" s="272"/>
      <c r="T28" s="273"/>
      <c r="U28" s="53"/>
      <c r="V28" s="45"/>
      <c r="W28" s="45"/>
      <c r="X28" s="45"/>
    </row>
    <row r="29" spans="2:24" s="31" customFormat="1" ht="15" customHeight="1" x14ac:dyDescent="0.2">
      <c r="E29" s="274"/>
      <c r="F29" s="272"/>
      <c r="G29" s="272"/>
      <c r="H29" s="272"/>
      <c r="I29" s="272"/>
      <c r="J29" s="272"/>
      <c r="K29" s="272"/>
      <c r="L29" s="273"/>
      <c r="M29" s="274"/>
      <c r="N29" s="272"/>
      <c r="O29" s="272"/>
      <c r="P29" s="272"/>
      <c r="Q29" s="272"/>
      <c r="R29" s="272"/>
      <c r="S29" s="272"/>
      <c r="T29" s="273"/>
      <c r="U29" s="53"/>
      <c r="V29" s="45"/>
      <c r="W29" s="45"/>
      <c r="X29" s="45"/>
    </row>
    <row r="30" spans="2:24" s="31" customFormat="1" ht="15" customHeight="1" x14ac:dyDescent="0.2">
      <c r="E30" s="274"/>
      <c r="F30" s="272"/>
      <c r="G30" s="272"/>
      <c r="H30" s="272"/>
      <c r="I30" s="272"/>
      <c r="J30" s="272"/>
      <c r="K30" s="272"/>
      <c r="L30" s="273"/>
      <c r="M30" s="274"/>
      <c r="N30" s="272"/>
      <c r="O30" s="272"/>
      <c r="P30" s="272"/>
      <c r="Q30" s="272"/>
      <c r="R30" s="272"/>
      <c r="S30" s="272"/>
      <c r="T30" s="273"/>
      <c r="U30" s="53"/>
      <c r="V30" s="45"/>
      <c r="W30" s="45"/>
      <c r="X30" s="45"/>
    </row>
    <row r="31" spans="2:24" s="31" customFormat="1" ht="15.75" customHeight="1" thickBot="1" x14ac:dyDescent="0.25">
      <c r="E31" s="268"/>
      <c r="F31" s="266"/>
      <c r="G31" s="266"/>
      <c r="H31" s="266"/>
      <c r="I31" s="266"/>
      <c r="J31" s="266"/>
      <c r="K31" s="266"/>
      <c r="L31" s="267"/>
      <c r="M31" s="268"/>
      <c r="N31" s="266"/>
      <c r="O31" s="266"/>
      <c r="P31" s="266"/>
      <c r="Q31" s="266"/>
      <c r="R31" s="266"/>
      <c r="S31" s="266"/>
      <c r="T31" s="267"/>
      <c r="U31" s="53"/>
      <c r="V31" s="45"/>
      <c r="W31" s="45"/>
      <c r="X31" s="45"/>
    </row>
    <row r="32" spans="2:24" s="31" customFormat="1" ht="15.75" customHeight="1" thickBot="1" x14ac:dyDescent="0.25">
      <c r="E32" s="279" t="s">
        <v>219</v>
      </c>
      <c r="F32" s="280"/>
      <c r="G32" s="280"/>
      <c r="H32" s="280"/>
      <c r="I32" s="280"/>
      <c r="J32" s="280"/>
      <c r="K32" s="280"/>
      <c r="L32" s="281"/>
      <c r="M32" s="279" t="s">
        <v>218</v>
      </c>
      <c r="N32" s="280"/>
      <c r="O32" s="280"/>
      <c r="P32" s="280"/>
      <c r="Q32" s="280"/>
      <c r="R32" s="280"/>
      <c r="S32" s="280"/>
      <c r="T32" s="281"/>
      <c r="U32" s="53"/>
      <c r="V32" s="45"/>
      <c r="W32" s="45"/>
      <c r="X32" s="45"/>
    </row>
    <row r="33" spans="5:24" s="31" customFormat="1" ht="15" customHeight="1" x14ac:dyDescent="0.2">
      <c r="E33" s="109"/>
      <c r="F33" s="275"/>
      <c r="G33" s="276"/>
      <c r="H33" s="276"/>
      <c r="I33" s="276"/>
      <c r="J33" s="276"/>
      <c r="K33" s="276"/>
      <c r="L33" s="277"/>
      <c r="M33" s="278"/>
      <c r="N33" s="276"/>
      <c r="O33" s="276"/>
      <c r="P33" s="276"/>
      <c r="Q33" s="276"/>
      <c r="R33" s="276"/>
      <c r="S33" s="276"/>
      <c r="T33" s="277"/>
      <c r="U33" s="53"/>
      <c r="V33" s="45">
        <f>SUM(E33:E40)</f>
        <v>0</v>
      </c>
      <c r="W33" s="45"/>
      <c r="X33" s="45"/>
    </row>
    <row r="34" spans="5:24" s="31" customFormat="1" x14ac:dyDescent="0.2">
      <c r="E34" s="110"/>
      <c r="F34" s="271"/>
      <c r="G34" s="272"/>
      <c r="H34" s="272"/>
      <c r="I34" s="272"/>
      <c r="J34" s="272"/>
      <c r="K34" s="272"/>
      <c r="L34" s="273"/>
      <c r="M34" s="274"/>
      <c r="N34" s="272"/>
      <c r="O34" s="272"/>
      <c r="P34" s="272"/>
      <c r="Q34" s="272"/>
      <c r="R34" s="272"/>
      <c r="S34" s="272"/>
      <c r="T34" s="273"/>
      <c r="U34" s="53"/>
      <c r="V34" s="45"/>
      <c r="W34" s="45"/>
      <c r="X34" s="45"/>
    </row>
    <row r="35" spans="5:24" s="31" customFormat="1" x14ac:dyDescent="0.2">
      <c r="E35" s="110"/>
      <c r="F35" s="271"/>
      <c r="G35" s="272"/>
      <c r="H35" s="272"/>
      <c r="I35" s="272"/>
      <c r="J35" s="272"/>
      <c r="K35" s="272"/>
      <c r="L35" s="273"/>
      <c r="M35" s="274"/>
      <c r="N35" s="272"/>
      <c r="O35" s="272"/>
      <c r="P35" s="272"/>
      <c r="Q35" s="272"/>
      <c r="R35" s="272"/>
      <c r="S35" s="272"/>
      <c r="T35" s="273"/>
      <c r="U35" s="53"/>
      <c r="V35" s="45"/>
      <c r="W35" s="45"/>
      <c r="X35" s="45"/>
    </row>
    <row r="36" spans="5:24" s="31" customFormat="1" x14ac:dyDescent="0.2">
      <c r="E36" s="110"/>
      <c r="F36" s="271"/>
      <c r="G36" s="272"/>
      <c r="H36" s="272"/>
      <c r="I36" s="272"/>
      <c r="J36" s="272"/>
      <c r="K36" s="272"/>
      <c r="L36" s="273"/>
      <c r="M36" s="274"/>
      <c r="N36" s="272"/>
      <c r="O36" s="272"/>
      <c r="P36" s="272"/>
      <c r="Q36" s="272"/>
      <c r="R36" s="272"/>
      <c r="S36" s="272"/>
      <c r="T36" s="273"/>
      <c r="U36" s="53"/>
      <c r="V36" s="45"/>
      <c r="W36" s="45"/>
      <c r="X36" s="45"/>
    </row>
    <row r="37" spans="5:24" s="31" customFormat="1" x14ac:dyDescent="0.2">
      <c r="E37" s="110"/>
      <c r="F37" s="271"/>
      <c r="G37" s="272"/>
      <c r="H37" s="272"/>
      <c r="I37" s="272"/>
      <c r="J37" s="272"/>
      <c r="K37" s="272"/>
      <c r="L37" s="273"/>
      <c r="M37" s="274"/>
      <c r="N37" s="272"/>
      <c r="O37" s="272"/>
      <c r="P37" s="272"/>
      <c r="Q37" s="272"/>
      <c r="R37" s="272"/>
      <c r="S37" s="272"/>
      <c r="T37" s="273"/>
      <c r="U37" s="53"/>
      <c r="V37" s="45"/>
      <c r="W37" s="45"/>
      <c r="X37" s="45"/>
    </row>
    <row r="38" spans="5:24" s="31" customFormat="1" x14ac:dyDescent="0.2">
      <c r="E38" s="110"/>
      <c r="F38" s="271"/>
      <c r="G38" s="272"/>
      <c r="H38" s="272"/>
      <c r="I38" s="272"/>
      <c r="J38" s="272"/>
      <c r="K38" s="272"/>
      <c r="L38" s="273"/>
      <c r="M38" s="274"/>
      <c r="N38" s="272"/>
      <c r="O38" s="272"/>
      <c r="P38" s="272"/>
      <c r="Q38" s="272"/>
      <c r="R38" s="272"/>
      <c r="S38" s="272"/>
      <c r="T38" s="273"/>
      <c r="U38" s="53"/>
      <c r="V38" s="45"/>
      <c r="W38" s="45"/>
      <c r="X38" s="45"/>
    </row>
    <row r="39" spans="5:24" s="31" customFormat="1" x14ac:dyDescent="0.2">
      <c r="E39" s="110"/>
      <c r="F39" s="271"/>
      <c r="G39" s="272"/>
      <c r="H39" s="272"/>
      <c r="I39" s="272"/>
      <c r="J39" s="272"/>
      <c r="K39" s="272"/>
      <c r="L39" s="273"/>
      <c r="M39" s="274"/>
      <c r="N39" s="272"/>
      <c r="O39" s="272"/>
      <c r="P39" s="272"/>
      <c r="Q39" s="272"/>
      <c r="R39" s="272"/>
      <c r="S39" s="272"/>
      <c r="T39" s="273"/>
      <c r="U39" s="53"/>
      <c r="V39" s="45"/>
      <c r="W39" s="45"/>
      <c r="X39" s="45"/>
    </row>
    <row r="40" spans="5:24" s="31" customFormat="1" ht="15.75" customHeight="1" thickBot="1" x14ac:dyDescent="0.25">
      <c r="E40" s="111"/>
      <c r="F40" s="265"/>
      <c r="G40" s="266"/>
      <c r="H40" s="266"/>
      <c r="I40" s="266"/>
      <c r="J40" s="266"/>
      <c r="K40" s="266"/>
      <c r="L40" s="267"/>
      <c r="M40" s="268"/>
      <c r="N40" s="266"/>
      <c r="O40" s="266"/>
      <c r="P40" s="266"/>
      <c r="Q40" s="266"/>
      <c r="R40" s="266"/>
      <c r="S40" s="266"/>
      <c r="T40" s="267"/>
      <c r="U40" s="53"/>
      <c r="V40" s="45"/>
      <c r="W40" s="45"/>
      <c r="X40" s="45"/>
    </row>
    <row r="41" spans="5:24" s="31" customFormat="1" ht="15" thickBot="1" x14ac:dyDescent="0.25">
      <c r="F41" s="26"/>
      <c r="G41" s="26"/>
      <c r="H41" s="26"/>
      <c r="I41" s="26"/>
      <c r="J41" s="26"/>
      <c r="K41" s="26"/>
      <c r="L41" s="26"/>
      <c r="M41" s="26"/>
      <c r="N41" s="26"/>
      <c r="O41" s="26"/>
      <c r="P41" s="26"/>
      <c r="Q41" s="26"/>
      <c r="R41" s="26"/>
      <c r="S41" s="26"/>
      <c r="T41" s="26"/>
      <c r="U41" s="53"/>
      <c r="V41" s="45"/>
      <c r="W41" s="45"/>
      <c r="X41" s="45"/>
    </row>
    <row r="42" spans="5:24" s="31" customFormat="1" ht="15.75" thickBot="1" x14ac:dyDescent="0.3">
      <c r="E42" s="282" t="str">
        <f>"Students " &amp;Cover!K14</f>
        <v>Students Close to Proficiency</v>
      </c>
      <c r="F42" s="283"/>
      <c r="G42" s="283"/>
      <c r="H42" s="283"/>
      <c r="I42" s="283"/>
      <c r="J42" s="283"/>
      <c r="K42" s="283"/>
      <c r="L42" s="283"/>
      <c r="M42" s="283"/>
      <c r="N42" s="283"/>
      <c r="O42" s="283"/>
      <c r="P42" s="283"/>
      <c r="Q42" s="283"/>
      <c r="R42" s="283"/>
      <c r="S42" s="283"/>
      <c r="T42" s="284"/>
      <c r="U42" s="53"/>
      <c r="V42" s="45"/>
      <c r="W42" s="45"/>
      <c r="X42" s="45"/>
    </row>
    <row r="43" spans="5:24" s="31" customFormat="1" ht="15" thickBot="1" x14ac:dyDescent="0.25">
      <c r="E43" s="279" t="s">
        <v>217</v>
      </c>
      <c r="F43" s="280"/>
      <c r="G43" s="280"/>
      <c r="H43" s="280"/>
      <c r="I43" s="280"/>
      <c r="J43" s="280"/>
      <c r="K43" s="280"/>
      <c r="L43" s="281"/>
      <c r="M43" s="279" t="s">
        <v>218</v>
      </c>
      <c r="N43" s="280"/>
      <c r="O43" s="280"/>
      <c r="P43" s="280"/>
      <c r="Q43" s="280"/>
      <c r="R43" s="280"/>
      <c r="S43" s="280"/>
      <c r="T43" s="281"/>
      <c r="U43" s="53"/>
      <c r="V43" s="45"/>
      <c r="W43" s="45"/>
      <c r="X43" s="45"/>
    </row>
    <row r="44" spans="5:24" s="31" customFormat="1" x14ac:dyDescent="0.2">
      <c r="E44" s="278"/>
      <c r="F44" s="276"/>
      <c r="G44" s="276"/>
      <c r="H44" s="276"/>
      <c r="I44" s="276"/>
      <c r="J44" s="276"/>
      <c r="K44" s="276"/>
      <c r="L44" s="277"/>
      <c r="M44" s="278"/>
      <c r="N44" s="276"/>
      <c r="O44" s="276"/>
      <c r="P44" s="276"/>
      <c r="Q44" s="276"/>
      <c r="R44" s="276"/>
      <c r="S44" s="276"/>
      <c r="T44" s="277"/>
      <c r="U44" s="53"/>
      <c r="V44" s="45"/>
      <c r="W44" s="45"/>
      <c r="X44" s="45"/>
    </row>
    <row r="45" spans="5:24" s="31" customFormat="1" x14ac:dyDescent="0.2">
      <c r="E45" s="274"/>
      <c r="F45" s="272"/>
      <c r="G45" s="272"/>
      <c r="H45" s="272"/>
      <c r="I45" s="272"/>
      <c r="J45" s="272"/>
      <c r="K45" s="272"/>
      <c r="L45" s="273"/>
      <c r="M45" s="274"/>
      <c r="N45" s="272"/>
      <c r="O45" s="272"/>
      <c r="P45" s="272"/>
      <c r="Q45" s="272"/>
      <c r="R45" s="272"/>
      <c r="S45" s="272"/>
      <c r="T45" s="273"/>
      <c r="U45" s="53"/>
      <c r="V45" s="45"/>
      <c r="W45" s="45"/>
      <c r="X45" s="45"/>
    </row>
    <row r="46" spans="5:24" s="31" customFormat="1" x14ac:dyDescent="0.2">
      <c r="E46" s="274"/>
      <c r="F46" s="272"/>
      <c r="G46" s="272"/>
      <c r="H46" s="272"/>
      <c r="I46" s="272"/>
      <c r="J46" s="272"/>
      <c r="K46" s="272"/>
      <c r="L46" s="273"/>
      <c r="M46" s="274"/>
      <c r="N46" s="272"/>
      <c r="O46" s="272"/>
      <c r="P46" s="272"/>
      <c r="Q46" s="272"/>
      <c r="R46" s="272"/>
      <c r="S46" s="272"/>
      <c r="T46" s="273"/>
      <c r="U46" s="53"/>
      <c r="V46" s="45"/>
      <c r="W46" s="45"/>
      <c r="X46" s="45"/>
    </row>
    <row r="47" spans="5:24" s="31" customFormat="1" x14ac:dyDescent="0.2">
      <c r="E47" s="274"/>
      <c r="F47" s="272"/>
      <c r="G47" s="272"/>
      <c r="H47" s="272"/>
      <c r="I47" s="272"/>
      <c r="J47" s="272"/>
      <c r="K47" s="272"/>
      <c r="L47" s="273"/>
      <c r="M47" s="274"/>
      <c r="N47" s="272"/>
      <c r="O47" s="272"/>
      <c r="P47" s="272"/>
      <c r="Q47" s="272"/>
      <c r="R47" s="272"/>
      <c r="S47" s="272"/>
      <c r="T47" s="273"/>
      <c r="U47" s="53"/>
      <c r="V47" s="45"/>
      <c r="W47" s="45"/>
      <c r="X47" s="45"/>
    </row>
    <row r="48" spans="5:24" s="31" customFormat="1" x14ac:dyDescent="0.2">
      <c r="E48" s="274"/>
      <c r="F48" s="272"/>
      <c r="G48" s="272"/>
      <c r="H48" s="272"/>
      <c r="I48" s="272"/>
      <c r="J48" s="272"/>
      <c r="K48" s="272"/>
      <c r="L48" s="273"/>
      <c r="M48" s="274"/>
      <c r="N48" s="272"/>
      <c r="O48" s="272"/>
      <c r="P48" s="272"/>
      <c r="Q48" s="272"/>
      <c r="R48" s="272"/>
      <c r="S48" s="272"/>
      <c r="T48" s="273"/>
      <c r="U48" s="53"/>
      <c r="V48" s="45"/>
      <c r="W48" s="45"/>
      <c r="X48" s="45"/>
    </row>
    <row r="49" spans="5:24" s="31" customFormat="1" x14ac:dyDescent="0.2">
      <c r="E49" s="274"/>
      <c r="F49" s="272"/>
      <c r="G49" s="272"/>
      <c r="H49" s="272"/>
      <c r="I49" s="272"/>
      <c r="J49" s="272"/>
      <c r="K49" s="272"/>
      <c r="L49" s="273"/>
      <c r="M49" s="274"/>
      <c r="N49" s="272"/>
      <c r="O49" s="272"/>
      <c r="P49" s="272"/>
      <c r="Q49" s="272"/>
      <c r="R49" s="272"/>
      <c r="S49" s="272"/>
      <c r="T49" s="273"/>
      <c r="U49" s="53"/>
      <c r="V49" s="45"/>
      <c r="W49" s="45"/>
      <c r="X49" s="45"/>
    </row>
    <row r="50" spans="5:24" s="31" customFormat="1" x14ac:dyDescent="0.2">
      <c r="E50" s="274"/>
      <c r="F50" s="272"/>
      <c r="G50" s="272"/>
      <c r="H50" s="272"/>
      <c r="I50" s="272"/>
      <c r="J50" s="272"/>
      <c r="K50" s="272"/>
      <c r="L50" s="273"/>
      <c r="M50" s="274"/>
      <c r="N50" s="272"/>
      <c r="O50" s="272"/>
      <c r="P50" s="272"/>
      <c r="Q50" s="272"/>
      <c r="R50" s="272"/>
      <c r="S50" s="272"/>
      <c r="T50" s="273"/>
      <c r="U50" s="53"/>
      <c r="V50" s="45"/>
      <c r="W50" s="45"/>
      <c r="X50" s="45"/>
    </row>
    <row r="51" spans="5:24" s="31" customFormat="1" ht="15" thickBot="1" x14ac:dyDescent="0.25">
      <c r="E51" s="268"/>
      <c r="F51" s="266"/>
      <c r="G51" s="266"/>
      <c r="H51" s="266"/>
      <c r="I51" s="266"/>
      <c r="J51" s="266"/>
      <c r="K51" s="266"/>
      <c r="L51" s="267"/>
      <c r="M51" s="268"/>
      <c r="N51" s="266"/>
      <c r="O51" s="266"/>
      <c r="P51" s="266"/>
      <c r="Q51" s="266"/>
      <c r="R51" s="266"/>
      <c r="S51" s="266"/>
      <c r="T51" s="267"/>
      <c r="U51" s="53"/>
      <c r="V51" s="45"/>
      <c r="W51" s="45"/>
      <c r="X51" s="45"/>
    </row>
    <row r="52" spans="5:24" s="31" customFormat="1" ht="15.75" customHeight="1" thickBot="1" x14ac:dyDescent="0.25">
      <c r="E52" s="279" t="s">
        <v>260</v>
      </c>
      <c r="F52" s="280"/>
      <c r="G52" s="280"/>
      <c r="H52" s="280"/>
      <c r="I52" s="280"/>
      <c r="J52" s="280"/>
      <c r="K52" s="280"/>
      <c r="L52" s="281"/>
      <c r="M52" s="279" t="s">
        <v>218</v>
      </c>
      <c r="N52" s="280"/>
      <c r="O52" s="280"/>
      <c r="P52" s="280"/>
      <c r="Q52" s="280"/>
      <c r="R52" s="280"/>
      <c r="S52" s="280"/>
      <c r="T52" s="281"/>
      <c r="U52" s="53"/>
      <c r="V52" s="45"/>
      <c r="W52" s="45"/>
      <c r="X52" s="45"/>
    </row>
    <row r="53" spans="5:24" s="31" customFormat="1" x14ac:dyDescent="0.2">
      <c r="E53" s="109"/>
      <c r="F53" s="275"/>
      <c r="G53" s="276"/>
      <c r="H53" s="276"/>
      <c r="I53" s="276"/>
      <c r="J53" s="276"/>
      <c r="K53" s="276"/>
      <c r="L53" s="277"/>
      <c r="M53" s="278"/>
      <c r="N53" s="276"/>
      <c r="O53" s="276"/>
      <c r="P53" s="276"/>
      <c r="Q53" s="276"/>
      <c r="R53" s="276"/>
      <c r="S53" s="276"/>
      <c r="T53" s="277"/>
      <c r="U53" s="53"/>
      <c r="V53" s="45">
        <f>SUM(E53:E60)</f>
        <v>0</v>
      </c>
      <c r="W53" s="45"/>
      <c r="X53" s="45"/>
    </row>
    <row r="54" spans="5:24" s="31" customFormat="1" x14ac:dyDescent="0.2">
      <c r="E54" s="110"/>
      <c r="F54" s="271"/>
      <c r="G54" s="272"/>
      <c r="H54" s="272"/>
      <c r="I54" s="272"/>
      <c r="J54" s="272"/>
      <c r="K54" s="272"/>
      <c r="L54" s="273"/>
      <c r="M54" s="274"/>
      <c r="N54" s="272"/>
      <c r="O54" s="272"/>
      <c r="P54" s="272"/>
      <c r="Q54" s="272"/>
      <c r="R54" s="272"/>
      <c r="S54" s="272"/>
      <c r="T54" s="273"/>
      <c r="U54" s="53"/>
      <c r="V54" s="45"/>
      <c r="W54" s="45"/>
      <c r="X54" s="45"/>
    </row>
    <row r="55" spans="5:24" s="31" customFormat="1" x14ac:dyDescent="0.2">
      <c r="E55" s="110"/>
      <c r="F55" s="271"/>
      <c r="G55" s="272"/>
      <c r="H55" s="272"/>
      <c r="I55" s="272"/>
      <c r="J55" s="272"/>
      <c r="K55" s="272"/>
      <c r="L55" s="273"/>
      <c r="M55" s="274"/>
      <c r="N55" s="272"/>
      <c r="O55" s="272"/>
      <c r="P55" s="272"/>
      <c r="Q55" s="272"/>
      <c r="R55" s="272"/>
      <c r="S55" s="272"/>
      <c r="T55" s="273"/>
      <c r="U55" s="53"/>
      <c r="V55" s="45"/>
      <c r="W55" s="45"/>
      <c r="X55" s="45"/>
    </row>
    <row r="56" spans="5:24" s="31" customFormat="1" x14ac:dyDescent="0.2">
      <c r="E56" s="110"/>
      <c r="F56" s="271"/>
      <c r="G56" s="272"/>
      <c r="H56" s="272"/>
      <c r="I56" s="272"/>
      <c r="J56" s="272"/>
      <c r="K56" s="272"/>
      <c r="L56" s="273"/>
      <c r="M56" s="274"/>
      <c r="N56" s="272"/>
      <c r="O56" s="272"/>
      <c r="P56" s="272"/>
      <c r="Q56" s="272"/>
      <c r="R56" s="272"/>
      <c r="S56" s="272"/>
      <c r="T56" s="273"/>
      <c r="U56" s="53"/>
      <c r="V56" s="45"/>
      <c r="W56" s="45"/>
      <c r="X56" s="45"/>
    </row>
    <row r="57" spans="5:24" s="31" customFormat="1" x14ac:dyDescent="0.2">
      <c r="E57" s="110"/>
      <c r="F57" s="271"/>
      <c r="G57" s="272"/>
      <c r="H57" s="272"/>
      <c r="I57" s="272"/>
      <c r="J57" s="272"/>
      <c r="K57" s="272"/>
      <c r="L57" s="273"/>
      <c r="M57" s="274"/>
      <c r="N57" s="272"/>
      <c r="O57" s="272"/>
      <c r="P57" s="272"/>
      <c r="Q57" s="272"/>
      <c r="R57" s="272"/>
      <c r="S57" s="272"/>
      <c r="T57" s="273"/>
      <c r="U57" s="53"/>
      <c r="V57" s="45"/>
      <c r="W57" s="45"/>
      <c r="X57" s="45"/>
    </row>
    <row r="58" spans="5:24" s="31" customFormat="1" x14ac:dyDescent="0.2">
      <c r="E58" s="110"/>
      <c r="F58" s="271"/>
      <c r="G58" s="272"/>
      <c r="H58" s="272"/>
      <c r="I58" s="272"/>
      <c r="J58" s="272"/>
      <c r="K58" s="272"/>
      <c r="L58" s="273"/>
      <c r="M58" s="274"/>
      <c r="N58" s="272"/>
      <c r="O58" s="272"/>
      <c r="P58" s="272"/>
      <c r="Q58" s="272"/>
      <c r="R58" s="272"/>
      <c r="S58" s="272"/>
      <c r="T58" s="273"/>
      <c r="U58" s="53"/>
      <c r="V58" s="45"/>
      <c r="W58" s="45"/>
      <c r="X58" s="45"/>
    </row>
    <row r="59" spans="5:24" s="31" customFormat="1" x14ac:dyDescent="0.2">
      <c r="E59" s="110"/>
      <c r="F59" s="271"/>
      <c r="G59" s="272"/>
      <c r="H59" s="272"/>
      <c r="I59" s="272"/>
      <c r="J59" s="272"/>
      <c r="K59" s="272"/>
      <c r="L59" s="273"/>
      <c r="M59" s="274"/>
      <c r="N59" s="272"/>
      <c r="O59" s="272"/>
      <c r="P59" s="272"/>
      <c r="Q59" s="272"/>
      <c r="R59" s="272"/>
      <c r="S59" s="272"/>
      <c r="T59" s="273"/>
      <c r="U59" s="53"/>
      <c r="V59" s="45"/>
      <c r="W59" s="45"/>
      <c r="X59" s="45"/>
    </row>
    <row r="60" spans="5:24" s="31" customFormat="1" ht="15" thickBot="1" x14ac:dyDescent="0.25">
      <c r="E60" s="111"/>
      <c r="F60" s="265"/>
      <c r="G60" s="266"/>
      <c r="H60" s="266"/>
      <c r="I60" s="266"/>
      <c r="J60" s="266"/>
      <c r="K60" s="266"/>
      <c r="L60" s="267"/>
      <c r="M60" s="268"/>
      <c r="N60" s="266"/>
      <c r="O60" s="266"/>
      <c r="P60" s="266"/>
      <c r="Q60" s="266"/>
      <c r="R60" s="266"/>
      <c r="S60" s="266"/>
      <c r="T60" s="267"/>
      <c r="U60" s="53"/>
      <c r="V60" s="45"/>
      <c r="W60" s="45"/>
      <c r="X60" s="45"/>
    </row>
    <row r="61" spans="5:24" ht="15" thickBot="1" x14ac:dyDescent="0.25">
      <c r="U61" s="53"/>
      <c r="V61" s="53"/>
      <c r="W61" s="53"/>
      <c r="X61" s="53"/>
    </row>
    <row r="62" spans="5:24" s="31" customFormat="1" ht="15.75" thickBot="1" x14ac:dyDescent="0.3">
      <c r="E62" s="282" t="str">
        <f>"Students " &amp;Cover!K15</f>
        <v>Students Far to Go likely to be Proficient</v>
      </c>
      <c r="F62" s="283"/>
      <c r="G62" s="283"/>
      <c r="H62" s="283"/>
      <c r="I62" s="283"/>
      <c r="J62" s="283"/>
      <c r="K62" s="283"/>
      <c r="L62" s="283"/>
      <c r="M62" s="283"/>
      <c r="N62" s="283"/>
      <c r="O62" s="283"/>
      <c r="P62" s="283"/>
      <c r="Q62" s="283"/>
      <c r="R62" s="283"/>
      <c r="S62" s="283"/>
      <c r="T62" s="284"/>
      <c r="U62" s="53"/>
      <c r="V62" s="45"/>
      <c r="W62" s="45"/>
      <c r="X62" s="45"/>
    </row>
    <row r="63" spans="5:24" s="31" customFormat="1" ht="15" thickBot="1" x14ac:dyDescent="0.25">
      <c r="E63" s="279" t="s">
        <v>217</v>
      </c>
      <c r="F63" s="280"/>
      <c r="G63" s="280"/>
      <c r="H63" s="280"/>
      <c r="I63" s="280"/>
      <c r="J63" s="280"/>
      <c r="K63" s="280"/>
      <c r="L63" s="281"/>
      <c r="M63" s="279" t="s">
        <v>218</v>
      </c>
      <c r="N63" s="280"/>
      <c r="O63" s="280"/>
      <c r="P63" s="280"/>
      <c r="Q63" s="280"/>
      <c r="R63" s="280"/>
      <c r="S63" s="280"/>
      <c r="T63" s="281"/>
      <c r="U63" s="53"/>
      <c r="V63" s="45"/>
      <c r="W63" s="45"/>
      <c r="X63" s="45"/>
    </row>
    <row r="64" spans="5:24" s="31" customFormat="1" x14ac:dyDescent="0.2">
      <c r="E64" s="278"/>
      <c r="F64" s="276"/>
      <c r="G64" s="276"/>
      <c r="H64" s="276"/>
      <c r="I64" s="276"/>
      <c r="J64" s="276"/>
      <c r="K64" s="276"/>
      <c r="L64" s="277"/>
      <c r="M64" s="278"/>
      <c r="N64" s="276"/>
      <c r="O64" s="276"/>
      <c r="P64" s="276"/>
      <c r="Q64" s="276"/>
      <c r="R64" s="276"/>
      <c r="S64" s="276"/>
      <c r="T64" s="277"/>
      <c r="U64" s="53"/>
      <c r="V64" s="45"/>
      <c r="W64" s="45"/>
      <c r="X64" s="45"/>
    </row>
    <row r="65" spans="5:24" s="31" customFormat="1" x14ac:dyDescent="0.2">
      <c r="E65" s="274"/>
      <c r="F65" s="272"/>
      <c r="G65" s="272"/>
      <c r="H65" s="272"/>
      <c r="I65" s="272"/>
      <c r="J65" s="272"/>
      <c r="K65" s="272"/>
      <c r="L65" s="273"/>
      <c r="M65" s="274"/>
      <c r="N65" s="272"/>
      <c r="O65" s="272"/>
      <c r="P65" s="272"/>
      <c r="Q65" s="272"/>
      <c r="R65" s="272"/>
      <c r="S65" s="272"/>
      <c r="T65" s="273"/>
      <c r="U65" s="53"/>
      <c r="V65" s="45"/>
      <c r="W65" s="45"/>
      <c r="X65" s="45"/>
    </row>
    <row r="66" spans="5:24" s="31" customFormat="1" x14ac:dyDescent="0.2">
      <c r="E66" s="274"/>
      <c r="F66" s="272"/>
      <c r="G66" s="272"/>
      <c r="H66" s="272"/>
      <c r="I66" s="272"/>
      <c r="J66" s="272"/>
      <c r="K66" s="272"/>
      <c r="L66" s="273"/>
      <c r="M66" s="274"/>
      <c r="N66" s="272"/>
      <c r="O66" s="272"/>
      <c r="P66" s="272"/>
      <c r="Q66" s="272"/>
      <c r="R66" s="272"/>
      <c r="S66" s="272"/>
      <c r="T66" s="273"/>
      <c r="U66" s="53"/>
      <c r="V66" s="45"/>
      <c r="W66" s="45"/>
      <c r="X66" s="45"/>
    </row>
    <row r="67" spans="5:24" s="31" customFormat="1" x14ac:dyDescent="0.2">
      <c r="E67" s="274"/>
      <c r="F67" s="272"/>
      <c r="G67" s="272"/>
      <c r="H67" s="272"/>
      <c r="I67" s="272"/>
      <c r="J67" s="272"/>
      <c r="K67" s="272"/>
      <c r="L67" s="273"/>
      <c r="M67" s="274"/>
      <c r="N67" s="272"/>
      <c r="O67" s="272"/>
      <c r="P67" s="272"/>
      <c r="Q67" s="272"/>
      <c r="R67" s="272"/>
      <c r="S67" s="272"/>
      <c r="T67" s="273"/>
      <c r="U67" s="53"/>
      <c r="V67" s="45"/>
      <c r="W67" s="45"/>
      <c r="X67" s="45"/>
    </row>
    <row r="68" spans="5:24" s="31" customFormat="1" x14ac:dyDescent="0.2">
      <c r="E68" s="274"/>
      <c r="F68" s="272"/>
      <c r="G68" s="272"/>
      <c r="H68" s="272"/>
      <c r="I68" s="272"/>
      <c r="J68" s="272"/>
      <c r="K68" s="272"/>
      <c r="L68" s="273"/>
      <c r="M68" s="274"/>
      <c r="N68" s="272"/>
      <c r="O68" s="272"/>
      <c r="P68" s="272"/>
      <c r="Q68" s="272"/>
      <c r="R68" s="272"/>
      <c r="S68" s="272"/>
      <c r="T68" s="273"/>
      <c r="U68" s="53"/>
      <c r="V68" s="45"/>
      <c r="W68" s="45"/>
      <c r="X68" s="45"/>
    </row>
    <row r="69" spans="5:24" s="31" customFormat="1" x14ac:dyDescent="0.2">
      <c r="E69" s="274"/>
      <c r="F69" s="272"/>
      <c r="G69" s="272"/>
      <c r="H69" s="272"/>
      <c r="I69" s="272"/>
      <c r="J69" s="272"/>
      <c r="K69" s="272"/>
      <c r="L69" s="273"/>
      <c r="M69" s="274"/>
      <c r="N69" s="272"/>
      <c r="O69" s="272"/>
      <c r="P69" s="272"/>
      <c r="Q69" s="272"/>
      <c r="R69" s="272"/>
      <c r="S69" s="272"/>
      <c r="T69" s="273"/>
      <c r="U69" s="53"/>
      <c r="V69" s="45"/>
      <c r="W69" s="45"/>
      <c r="X69" s="45"/>
    </row>
    <row r="70" spans="5:24" s="31" customFormat="1" x14ac:dyDescent="0.2">
      <c r="E70" s="274"/>
      <c r="F70" s="272"/>
      <c r="G70" s="272"/>
      <c r="H70" s="272"/>
      <c r="I70" s="272"/>
      <c r="J70" s="272"/>
      <c r="K70" s="272"/>
      <c r="L70" s="273"/>
      <c r="M70" s="274"/>
      <c r="N70" s="272"/>
      <c r="O70" s="272"/>
      <c r="P70" s="272"/>
      <c r="Q70" s="272"/>
      <c r="R70" s="272"/>
      <c r="S70" s="272"/>
      <c r="T70" s="273"/>
      <c r="U70" s="53"/>
      <c r="V70" s="45"/>
      <c r="W70" s="45"/>
      <c r="X70" s="45"/>
    </row>
    <row r="71" spans="5:24" s="31" customFormat="1" ht="15" thickBot="1" x14ac:dyDescent="0.25">
      <c r="E71" s="268"/>
      <c r="F71" s="266"/>
      <c r="G71" s="266"/>
      <c r="H71" s="266"/>
      <c r="I71" s="266"/>
      <c r="J71" s="266"/>
      <c r="K71" s="266"/>
      <c r="L71" s="267"/>
      <c r="M71" s="268"/>
      <c r="N71" s="266"/>
      <c r="O71" s="266"/>
      <c r="P71" s="266"/>
      <c r="Q71" s="266"/>
      <c r="R71" s="266"/>
      <c r="S71" s="266"/>
      <c r="T71" s="267"/>
      <c r="U71" s="53"/>
      <c r="V71" s="45"/>
      <c r="W71" s="45"/>
      <c r="X71" s="45"/>
    </row>
    <row r="72" spans="5:24" s="31" customFormat="1" ht="15" thickBot="1" x14ac:dyDescent="0.25">
      <c r="E72" s="279" t="s">
        <v>260</v>
      </c>
      <c r="F72" s="280"/>
      <c r="G72" s="280"/>
      <c r="H72" s="280"/>
      <c r="I72" s="280"/>
      <c r="J72" s="280"/>
      <c r="K72" s="280"/>
      <c r="L72" s="281"/>
      <c r="M72" s="279" t="s">
        <v>218</v>
      </c>
      <c r="N72" s="280"/>
      <c r="O72" s="280"/>
      <c r="P72" s="280"/>
      <c r="Q72" s="280"/>
      <c r="R72" s="280"/>
      <c r="S72" s="280"/>
      <c r="T72" s="281"/>
      <c r="U72" s="53"/>
      <c r="V72" s="45"/>
      <c r="W72" s="45"/>
      <c r="X72" s="45"/>
    </row>
    <row r="73" spans="5:24" s="31" customFormat="1" x14ac:dyDescent="0.2">
      <c r="E73" s="109"/>
      <c r="F73" s="275"/>
      <c r="G73" s="276"/>
      <c r="H73" s="276"/>
      <c r="I73" s="276"/>
      <c r="J73" s="276"/>
      <c r="K73" s="276"/>
      <c r="L73" s="277"/>
      <c r="M73" s="278"/>
      <c r="N73" s="276"/>
      <c r="O73" s="276"/>
      <c r="P73" s="276"/>
      <c r="Q73" s="276"/>
      <c r="R73" s="276"/>
      <c r="S73" s="276"/>
      <c r="T73" s="277"/>
      <c r="U73" s="53"/>
      <c r="V73" s="45">
        <f>SUM(E73:E80)</f>
        <v>0</v>
      </c>
      <c r="W73" s="45"/>
      <c r="X73" s="45"/>
    </row>
    <row r="74" spans="5:24" s="31" customFormat="1" x14ac:dyDescent="0.2">
      <c r="E74" s="110"/>
      <c r="F74" s="271"/>
      <c r="G74" s="272"/>
      <c r="H74" s="272"/>
      <c r="I74" s="272"/>
      <c r="J74" s="272"/>
      <c r="K74" s="272"/>
      <c r="L74" s="273"/>
      <c r="M74" s="274"/>
      <c r="N74" s="272"/>
      <c r="O74" s="272"/>
      <c r="P74" s="272"/>
      <c r="Q74" s="272"/>
      <c r="R74" s="272"/>
      <c r="S74" s="272"/>
      <c r="T74" s="273"/>
      <c r="U74" s="53"/>
      <c r="V74" s="45"/>
      <c r="W74" s="45"/>
      <c r="X74" s="45"/>
    </row>
    <row r="75" spans="5:24" s="31" customFormat="1" x14ac:dyDescent="0.2">
      <c r="E75" s="110"/>
      <c r="F75" s="271"/>
      <c r="G75" s="272"/>
      <c r="H75" s="272"/>
      <c r="I75" s="272"/>
      <c r="J75" s="272"/>
      <c r="K75" s="272"/>
      <c r="L75" s="273"/>
      <c r="M75" s="274"/>
      <c r="N75" s="272"/>
      <c r="O75" s="272"/>
      <c r="P75" s="272"/>
      <c r="Q75" s="272"/>
      <c r="R75" s="272"/>
      <c r="S75" s="272"/>
      <c r="T75" s="273"/>
      <c r="U75" s="53"/>
      <c r="V75" s="45"/>
      <c r="W75" s="45"/>
      <c r="X75" s="45"/>
    </row>
    <row r="76" spans="5:24" s="31" customFormat="1" x14ac:dyDescent="0.2">
      <c r="E76" s="110"/>
      <c r="F76" s="271"/>
      <c r="G76" s="272"/>
      <c r="H76" s="272"/>
      <c r="I76" s="272"/>
      <c r="J76" s="272"/>
      <c r="K76" s="272"/>
      <c r="L76" s="273"/>
      <c r="M76" s="274"/>
      <c r="N76" s="272"/>
      <c r="O76" s="272"/>
      <c r="P76" s="272"/>
      <c r="Q76" s="272"/>
      <c r="R76" s="272"/>
      <c r="S76" s="272"/>
      <c r="T76" s="273"/>
      <c r="U76" s="53"/>
      <c r="V76" s="45"/>
      <c r="W76" s="45"/>
      <c r="X76" s="45"/>
    </row>
    <row r="77" spans="5:24" s="31" customFormat="1" x14ac:dyDescent="0.2">
      <c r="E77" s="110"/>
      <c r="F77" s="271"/>
      <c r="G77" s="272"/>
      <c r="H77" s="272"/>
      <c r="I77" s="272"/>
      <c r="J77" s="272"/>
      <c r="K77" s="272"/>
      <c r="L77" s="273"/>
      <c r="M77" s="274"/>
      <c r="N77" s="272"/>
      <c r="O77" s="272"/>
      <c r="P77" s="272"/>
      <c r="Q77" s="272"/>
      <c r="R77" s="272"/>
      <c r="S77" s="272"/>
      <c r="T77" s="273"/>
      <c r="U77" s="53"/>
      <c r="V77" s="45"/>
      <c r="W77" s="45"/>
      <c r="X77" s="45"/>
    </row>
    <row r="78" spans="5:24" s="31" customFormat="1" x14ac:dyDescent="0.2">
      <c r="E78" s="110"/>
      <c r="F78" s="271"/>
      <c r="G78" s="272"/>
      <c r="H78" s="272"/>
      <c r="I78" s="272"/>
      <c r="J78" s="272"/>
      <c r="K78" s="272"/>
      <c r="L78" s="273"/>
      <c r="M78" s="274"/>
      <c r="N78" s="272"/>
      <c r="O78" s="272"/>
      <c r="P78" s="272"/>
      <c r="Q78" s="272"/>
      <c r="R78" s="272"/>
      <c r="S78" s="272"/>
      <c r="T78" s="273"/>
      <c r="U78" s="53"/>
      <c r="V78" s="45"/>
      <c r="W78" s="45"/>
      <c r="X78" s="45"/>
    </row>
    <row r="79" spans="5:24" s="31" customFormat="1" x14ac:dyDescent="0.2">
      <c r="E79" s="110"/>
      <c r="F79" s="271"/>
      <c r="G79" s="272"/>
      <c r="H79" s="272"/>
      <c r="I79" s="272"/>
      <c r="J79" s="272"/>
      <c r="K79" s="272"/>
      <c r="L79" s="273"/>
      <c r="M79" s="274"/>
      <c r="N79" s="272"/>
      <c r="O79" s="272"/>
      <c r="P79" s="272"/>
      <c r="Q79" s="272"/>
      <c r="R79" s="272"/>
      <c r="S79" s="272"/>
      <c r="T79" s="273"/>
      <c r="U79" s="53"/>
      <c r="V79" s="45"/>
      <c r="W79" s="45"/>
      <c r="X79" s="45"/>
    </row>
    <row r="80" spans="5:24" s="31" customFormat="1" ht="15" thickBot="1" x14ac:dyDescent="0.25">
      <c r="E80" s="111"/>
      <c r="F80" s="265"/>
      <c r="G80" s="266"/>
      <c r="H80" s="266"/>
      <c r="I80" s="266"/>
      <c r="J80" s="266"/>
      <c r="K80" s="266"/>
      <c r="L80" s="267"/>
      <c r="M80" s="268"/>
      <c r="N80" s="266"/>
      <c r="O80" s="266"/>
      <c r="P80" s="266"/>
      <c r="Q80" s="266"/>
      <c r="R80" s="266"/>
      <c r="S80" s="266"/>
      <c r="T80" s="267"/>
      <c r="U80" s="53"/>
      <c r="V80" s="45"/>
      <c r="W80" s="45"/>
      <c r="X80" s="45"/>
    </row>
    <row r="81" spans="5:24" ht="15" thickBot="1" x14ac:dyDescent="0.25">
      <c r="U81" s="53"/>
      <c r="V81" s="53"/>
      <c r="W81" s="53"/>
      <c r="X81" s="53"/>
    </row>
    <row r="82" spans="5:24" s="31" customFormat="1" ht="15.75" thickBot="1" x14ac:dyDescent="0.3">
      <c r="E82" s="282" t="str">
        <f>"Students " &amp;Cover!K16</f>
        <v>Students Far to Go Not likely to be Proficient</v>
      </c>
      <c r="F82" s="283"/>
      <c r="G82" s="283"/>
      <c r="H82" s="283"/>
      <c r="I82" s="283"/>
      <c r="J82" s="283"/>
      <c r="K82" s="283"/>
      <c r="L82" s="283"/>
      <c r="M82" s="283"/>
      <c r="N82" s="283"/>
      <c r="O82" s="283"/>
      <c r="P82" s="283"/>
      <c r="Q82" s="283"/>
      <c r="R82" s="283"/>
      <c r="S82" s="283"/>
      <c r="T82" s="284"/>
      <c r="U82" s="53"/>
      <c r="V82" s="45"/>
      <c r="W82" s="45"/>
      <c r="X82" s="45"/>
    </row>
    <row r="83" spans="5:24" s="31" customFormat="1" ht="15" thickBot="1" x14ac:dyDescent="0.25">
      <c r="E83" s="279" t="s">
        <v>217</v>
      </c>
      <c r="F83" s="280"/>
      <c r="G83" s="280"/>
      <c r="H83" s="280"/>
      <c r="I83" s="280"/>
      <c r="J83" s="280"/>
      <c r="K83" s="280"/>
      <c r="L83" s="281"/>
      <c r="M83" s="279" t="s">
        <v>218</v>
      </c>
      <c r="N83" s="280"/>
      <c r="O83" s="280"/>
      <c r="P83" s="280"/>
      <c r="Q83" s="280"/>
      <c r="R83" s="280"/>
      <c r="S83" s="280"/>
      <c r="T83" s="281"/>
      <c r="U83" s="53"/>
      <c r="V83" s="45"/>
      <c r="W83" s="45"/>
      <c r="X83" s="45"/>
    </row>
    <row r="84" spans="5:24" s="31" customFormat="1" x14ac:dyDescent="0.2">
      <c r="E84" s="278"/>
      <c r="F84" s="276"/>
      <c r="G84" s="276"/>
      <c r="H84" s="276"/>
      <c r="I84" s="276"/>
      <c r="J84" s="276"/>
      <c r="K84" s="276"/>
      <c r="L84" s="277"/>
      <c r="M84" s="278"/>
      <c r="N84" s="276"/>
      <c r="O84" s="276"/>
      <c r="P84" s="276"/>
      <c r="Q84" s="276"/>
      <c r="R84" s="276"/>
      <c r="S84" s="276"/>
      <c r="T84" s="277"/>
      <c r="U84" s="53"/>
      <c r="V84" s="45"/>
      <c r="W84" s="45"/>
      <c r="X84" s="45"/>
    </row>
    <row r="85" spans="5:24" s="31" customFormat="1" x14ac:dyDescent="0.2">
      <c r="E85" s="274"/>
      <c r="F85" s="272"/>
      <c r="G85" s="272"/>
      <c r="H85" s="272"/>
      <c r="I85" s="272"/>
      <c r="J85" s="272"/>
      <c r="K85" s="272"/>
      <c r="L85" s="273"/>
      <c r="M85" s="274"/>
      <c r="N85" s="272"/>
      <c r="O85" s="272"/>
      <c r="P85" s="272"/>
      <c r="Q85" s="272"/>
      <c r="R85" s="272"/>
      <c r="S85" s="272"/>
      <c r="T85" s="273"/>
      <c r="U85" s="53"/>
      <c r="V85" s="45"/>
      <c r="W85" s="45"/>
      <c r="X85" s="45"/>
    </row>
    <row r="86" spans="5:24" s="31" customFormat="1" x14ac:dyDescent="0.2">
      <c r="E86" s="274"/>
      <c r="F86" s="272"/>
      <c r="G86" s="272"/>
      <c r="H86" s="272"/>
      <c r="I86" s="272"/>
      <c r="J86" s="272"/>
      <c r="K86" s="272"/>
      <c r="L86" s="273"/>
      <c r="M86" s="274"/>
      <c r="N86" s="272"/>
      <c r="O86" s="272"/>
      <c r="P86" s="272"/>
      <c r="Q86" s="272"/>
      <c r="R86" s="272"/>
      <c r="S86" s="272"/>
      <c r="T86" s="273"/>
      <c r="U86" s="53"/>
      <c r="V86" s="45"/>
      <c r="W86" s="45"/>
      <c r="X86" s="45"/>
    </row>
    <row r="87" spans="5:24" s="31" customFormat="1" x14ac:dyDescent="0.2">
      <c r="E87" s="274"/>
      <c r="F87" s="272"/>
      <c r="G87" s="272"/>
      <c r="H87" s="272"/>
      <c r="I87" s="272"/>
      <c r="J87" s="272"/>
      <c r="K87" s="272"/>
      <c r="L87" s="273"/>
      <c r="M87" s="274"/>
      <c r="N87" s="272"/>
      <c r="O87" s="272"/>
      <c r="P87" s="272"/>
      <c r="Q87" s="272"/>
      <c r="R87" s="272"/>
      <c r="S87" s="272"/>
      <c r="T87" s="273"/>
      <c r="U87" s="53"/>
      <c r="V87" s="45"/>
      <c r="W87" s="45"/>
      <c r="X87" s="45"/>
    </row>
    <row r="88" spans="5:24" s="31" customFormat="1" x14ac:dyDescent="0.2">
      <c r="E88" s="274"/>
      <c r="F88" s="272"/>
      <c r="G88" s="272"/>
      <c r="H88" s="272"/>
      <c r="I88" s="272"/>
      <c r="J88" s="272"/>
      <c r="K88" s="272"/>
      <c r="L88" s="273"/>
      <c r="M88" s="274"/>
      <c r="N88" s="272"/>
      <c r="O88" s="272"/>
      <c r="P88" s="272"/>
      <c r="Q88" s="272"/>
      <c r="R88" s="272"/>
      <c r="S88" s="272"/>
      <c r="T88" s="273"/>
      <c r="U88" s="53"/>
      <c r="V88" s="45"/>
      <c r="W88" s="45"/>
      <c r="X88" s="45"/>
    </row>
    <row r="89" spans="5:24" s="31" customFormat="1" x14ac:dyDescent="0.2">
      <c r="E89" s="274"/>
      <c r="F89" s="272"/>
      <c r="G89" s="272"/>
      <c r="H89" s="272"/>
      <c r="I89" s="272"/>
      <c r="J89" s="272"/>
      <c r="K89" s="272"/>
      <c r="L89" s="273"/>
      <c r="M89" s="274"/>
      <c r="N89" s="272"/>
      <c r="O89" s="272"/>
      <c r="P89" s="272"/>
      <c r="Q89" s="272"/>
      <c r="R89" s="272"/>
      <c r="S89" s="272"/>
      <c r="T89" s="273"/>
      <c r="U89" s="53"/>
      <c r="V89" s="45"/>
      <c r="W89" s="45"/>
      <c r="X89" s="45"/>
    </row>
    <row r="90" spans="5:24" s="31" customFormat="1" x14ac:dyDescent="0.2">
      <c r="E90" s="274"/>
      <c r="F90" s="272"/>
      <c r="G90" s="272"/>
      <c r="H90" s="272"/>
      <c r="I90" s="272"/>
      <c r="J90" s="272"/>
      <c r="K90" s="272"/>
      <c r="L90" s="273"/>
      <c r="M90" s="274"/>
      <c r="N90" s="272"/>
      <c r="O90" s="272"/>
      <c r="P90" s="272"/>
      <c r="Q90" s="272"/>
      <c r="R90" s="272"/>
      <c r="S90" s="272"/>
      <c r="T90" s="273"/>
      <c r="U90" s="53"/>
      <c r="V90" s="45"/>
      <c r="W90" s="45"/>
      <c r="X90" s="45"/>
    </row>
    <row r="91" spans="5:24" s="31" customFormat="1" ht="15" thickBot="1" x14ac:dyDescent="0.25">
      <c r="E91" s="268"/>
      <c r="F91" s="266"/>
      <c r="G91" s="266"/>
      <c r="H91" s="266"/>
      <c r="I91" s="266"/>
      <c r="J91" s="266"/>
      <c r="K91" s="266"/>
      <c r="L91" s="267"/>
      <c r="M91" s="268"/>
      <c r="N91" s="266"/>
      <c r="O91" s="266"/>
      <c r="P91" s="266"/>
      <c r="Q91" s="266"/>
      <c r="R91" s="266"/>
      <c r="S91" s="266"/>
      <c r="T91" s="267"/>
      <c r="U91" s="53"/>
      <c r="V91" s="45"/>
      <c r="W91" s="45"/>
      <c r="X91" s="45"/>
    </row>
    <row r="92" spans="5:24" s="31" customFormat="1" ht="15" thickBot="1" x14ac:dyDescent="0.25">
      <c r="E92" s="279" t="s">
        <v>260</v>
      </c>
      <c r="F92" s="280"/>
      <c r="G92" s="280"/>
      <c r="H92" s="280"/>
      <c r="I92" s="280"/>
      <c r="J92" s="280"/>
      <c r="K92" s="280"/>
      <c r="L92" s="281"/>
      <c r="M92" s="279" t="s">
        <v>218</v>
      </c>
      <c r="N92" s="280"/>
      <c r="O92" s="280"/>
      <c r="P92" s="280"/>
      <c r="Q92" s="280"/>
      <c r="R92" s="280"/>
      <c r="S92" s="280"/>
      <c r="T92" s="281"/>
      <c r="U92" s="53"/>
      <c r="V92" s="45"/>
      <c r="W92" s="45"/>
      <c r="X92" s="45"/>
    </row>
    <row r="93" spans="5:24" s="31" customFormat="1" x14ac:dyDescent="0.2">
      <c r="E93" s="109"/>
      <c r="F93" s="275"/>
      <c r="G93" s="276"/>
      <c r="H93" s="276"/>
      <c r="I93" s="276"/>
      <c r="J93" s="276"/>
      <c r="K93" s="276"/>
      <c r="L93" s="277"/>
      <c r="M93" s="278"/>
      <c r="N93" s="276"/>
      <c r="O93" s="276"/>
      <c r="P93" s="276"/>
      <c r="Q93" s="276"/>
      <c r="R93" s="276"/>
      <c r="S93" s="276"/>
      <c r="T93" s="277"/>
      <c r="U93" s="53"/>
      <c r="V93" s="45">
        <f>SUM(E93:E100)</f>
        <v>0</v>
      </c>
      <c r="W93" s="45"/>
      <c r="X93" s="45"/>
    </row>
    <row r="94" spans="5:24" s="31" customFormat="1" x14ac:dyDescent="0.2">
      <c r="E94" s="110"/>
      <c r="F94" s="271"/>
      <c r="G94" s="272"/>
      <c r="H94" s="272"/>
      <c r="I94" s="272"/>
      <c r="J94" s="272"/>
      <c r="K94" s="272"/>
      <c r="L94" s="273"/>
      <c r="M94" s="274"/>
      <c r="N94" s="272"/>
      <c r="O94" s="272"/>
      <c r="P94" s="272"/>
      <c r="Q94" s="272"/>
      <c r="R94" s="272"/>
      <c r="S94" s="272"/>
      <c r="T94" s="273"/>
      <c r="U94" s="53"/>
      <c r="V94" s="45"/>
      <c r="W94" s="45"/>
      <c r="X94" s="45"/>
    </row>
    <row r="95" spans="5:24" s="31" customFormat="1" x14ac:dyDescent="0.2">
      <c r="E95" s="110"/>
      <c r="F95" s="271"/>
      <c r="G95" s="272"/>
      <c r="H95" s="272"/>
      <c r="I95" s="272"/>
      <c r="J95" s="272"/>
      <c r="K95" s="272"/>
      <c r="L95" s="273"/>
      <c r="M95" s="274"/>
      <c r="N95" s="272"/>
      <c r="O95" s="272"/>
      <c r="P95" s="272"/>
      <c r="Q95" s="272"/>
      <c r="R95" s="272"/>
      <c r="S95" s="272"/>
      <c r="T95" s="273"/>
      <c r="U95" s="53"/>
      <c r="V95" s="45"/>
      <c r="W95" s="45"/>
      <c r="X95" s="45"/>
    </row>
    <row r="96" spans="5:24" s="31" customFormat="1" x14ac:dyDescent="0.2">
      <c r="E96" s="110"/>
      <c r="F96" s="271"/>
      <c r="G96" s="272"/>
      <c r="H96" s="272"/>
      <c r="I96" s="272"/>
      <c r="J96" s="272"/>
      <c r="K96" s="272"/>
      <c r="L96" s="273"/>
      <c r="M96" s="274"/>
      <c r="N96" s="272"/>
      <c r="O96" s="272"/>
      <c r="P96" s="272"/>
      <c r="Q96" s="272"/>
      <c r="R96" s="272"/>
      <c r="S96" s="272"/>
      <c r="T96" s="273"/>
      <c r="U96" s="53"/>
      <c r="V96" s="45"/>
      <c r="W96" s="45"/>
      <c r="X96" s="45"/>
    </row>
    <row r="97" spans="2:24" s="31" customFormat="1" x14ac:dyDescent="0.2">
      <c r="E97" s="110"/>
      <c r="F97" s="271"/>
      <c r="G97" s="272"/>
      <c r="H97" s="272"/>
      <c r="I97" s="272"/>
      <c r="J97" s="272"/>
      <c r="K97" s="272"/>
      <c r="L97" s="273"/>
      <c r="M97" s="274"/>
      <c r="N97" s="272"/>
      <c r="O97" s="272"/>
      <c r="P97" s="272"/>
      <c r="Q97" s="272"/>
      <c r="R97" s="272"/>
      <c r="S97" s="272"/>
      <c r="T97" s="273"/>
      <c r="U97" s="53"/>
      <c r="V97" s="45"/>
      <c r="W97" s="45"/>
      <c r="X97" s="45"/>
    </row>
    <row r="98" spans="2:24" s="31" customFormat="1" x14ac:dyDescent="0.2">
      <c r="E98" s="110"/>
      <c r="F98" s="271"/>
      <c r="G98" s="272"/>
      <c r="H98" s="272"/>
      <c r="I98" s="272"/>
      <c r="J98" s="272"/>
      <c r="K98" s="272"/>
      <c r="L98" s="273"/>
      <c r="M98" s="274"/>
      <c r="N98" s="272"/>
      <c r="O98" s="272"/>
      <c r="P98" s="272"/>
      <c r="Q98" s="272"/>
      <c r="R98" s="272"/>
      <c r="S98" s="272"/>
      <c r="T98" s="273"/>
      <c r="U98" s="53"/>
      <c r="V98" s="45"/>
      <c r="W98" s="45"/>
      <c r="X98" s="45"/>
    </row>
    <row r="99" spans="2:24" s="31" customFormat="1" x14ac:dyDescent="0.2">
      <c r="E99" s="110"/>
      <c r="F99" s="271"/>
      <c r="G99" s="272"/>
      <c r="H99" s="272"/>
      <c r="I99" s="272"/>
      <c r="J99" s="272"/>
      <c r="K99" s="272"/>
      <c r="L99" s="273"/>
      <c r="M99" s="274"/>
      <c r="N99" s="272"/>
      <c r="O99" s="272"/>
      <c r="P99" s="272"/>
      <c r="Q99" s="272"/>
      <c r="R99" s="272"/>
      <c r="S99" s="272"/>
      <c r="T99" s="273"/>
      <c r="U99" s="53"/>
      <c r="V99" s="45"/>
      <c r="W99" s="45"/>
      <c r="X99" s="45"/>
    </row>
    <row r="100" spans="2:24" s="31" customFormat="1" ht="15" thickBot="1" x14ac:dyDescent="0.25">
      <c r="E100" s="111"/>
      <c r="F100" s="265"/>
      <c r="G100" s="266"/>
      <c r="H100" s="266"/>
      <c r="I100" s="266"/>
      <c r="J100" s="266"/>
      <c r="K100" s="266"/>
      <c r="L100" s="267"/>
      <c r="M100" s="268"/>
      <c r="N100" s="266"/>
      <c r="O100" s="266"/>
      <c r="P100" s="266"/>
      <c r="Q100" s="266"/>
      <c r="R100" s="266"/>
      <c r="S100" s="266"/>
      <c r="T100" s="267"/>
      <c r="U100" s="53"/>
      <c r="V100" s="45"/>
      <c r="W100" s="45"/>
      <c r="X100" s="45"/>
    </row>
    <row r="101" spans="2:24" x14ac:dyDescent="0.2">
      <c r="L101" s="53"/>
      <c r="M101" s="53"/>
      <c r="N101" s="53"/>
      <c r="O101" s="53"/>
    </row>
    <row r="102" spans="2:24" ht="20.25" x14ac:dyDescent="0.3">
      <c r="B102" s="112" t="s">
        <v>27</v>
      </c>
      <c r="C102" s="40"/>
      <c r="D102" s="40"/>
      <c r="E102" s="40"/>
      <c r="F102" s="40"/>
      <c r="L102" s="53"/>
      <c r="M102" s="53"/>
      <c r="N102" s="53"/>
      <c r="O102" s="53"/>
    </row>
    <row r="103" spans="2:24" x14ac:dyDescent="0.2">
      <c r="L103" s="44" t="str">
        <f>ROUND(MID(E106*100,1,5),1)&amp;"%"</f>
        <v>0%</v>
      </c>
      <c r="M103" s="60" t="str">
        <f>ROUND(MID(N106*100,1,5),0)&amp;"%"</f>
        <v>0%</v>
      </c>
    </row>
    <row r="104" spans="2:24" x14ac:dyDescent="0.2">
      <c r="D104" s="29" t="s">
        <v>35</v>
      </c>
      <c r="E104" s="269"/>
      <c r="F104" s="270"/>
      <c r="H104" s="29" t="s">
        <v>28</v>
      </c>
      <c r="I104" s="269"/>
      <c r="J104" s="270"/>
      <c r="L104" s="29" t="s">
        <v>30</v>
      </c>
      <c r="M104" s="257"/>
      <c r="N104" s="258"/>
      <c r="Q104" s="29" t="s">
        <v>29</v>
      </c>
      <c r="R104" s="269"/>
      <c r="S104" s="270"/>
    </row>
    <row r="106" spans="2:24" x14ac:dyDescent="0.2">
      <c r="D106" s="29" t="s">
        <v>31</v>
      </c>
      <c r="E106" s="42">
        <f>J17</f>
        <v>0</v>
      </c>
      <c r="G106" s="29" t="s">
        <v>33</v>
      </c>
      <c r="H106" s="43">
        <f>J17+M17</f>
        <v>0</v>
      </c>
      <c r="J106" s="29" t="s">
        <v>34</v>
      </c>
      <c r="K106" s="32"/>
      <c r="M106" s="29" t="s">
        <v>36</v>
      </c>
      <c r="N106" s="43">
        <f>H106+K106</f>
        <v>0</v>
      </c>
      <c r="Q106" s="29" t="s">
        <v>259</v>
      </c>
      <c r="R106" s="257"/>
      <c r="S106" s="258"/>
    </row>
    <row r="110" spans="2:24" ht="51" customHeight="1" x14ac:dyDescent="0.2">
      <c r="D110" s="259" t="str">
        <f>"The percentage of "&amp;E104&amp;" students proficient or higher in "&amp;I104&amp;" will increase from "&amp;L103&amp;" to "&amp;M103&amp;" by "&amp;M104&amp;" as measured by a(n) "&amp;R104&amp;" given on "&amp;R106&amp;"."</f>
        <v>The percentage of  students proficient or higher in  will increase from 0% to 0% by  as measured by a(n)  given on .</v>
      </c>
      <c r="E110" s="259"/>
      <c r="F110" s="259"/>
      <c r="G110" s="259"/>
      <c r="H110" s="259"/>
      <c r="I110" s="259"/>
      <c r="J110" s="259"/>
      <c r="K110" s="259"/>
      <c r="L110" s="259"/>
      <c r="M110" s="259"/>
      <c r="N110" s="259"/>
      <c r="O110" s="259"/>
      <c r="P110" s="259"/>
      <c r="Q110" s="259"/>
      <c r="R110" s="259"/>
      <c r="S110" s="259"/>
      <c r="T110" s="259"/>
    </row>
    <row r="114" spans="2:24" ht="20.25" x14ac:dyDescent="0.3">
      <c r="B114" s="39" t="s">
        <v>37</v>
      </c>
      <c r="D114" s="33"/>
      <c r="E114" s="33"/>
      <c r="F114" s="33"/>
      <c r="G114" s="33"/>
      <c r="I114" s="33" t="s">
        <v>50</v>
      </c>
      <c r="J114" s="33"/>
      <c r="K114" s="33"/>
      <c r="L114" s="33"/>
    </row>
    <row r="115" spans="2:24" x14ac:dyDescent="0.2">
      <c r="C115" s="5" t="s">
        <v>40</v>
      </c>
      <c r="D115" s="33"/>
      <c r="E115" s="33"/>
      <c r="F115" s="33"/>
      <c r="G115" s="33"/>
      <c r="H115" s="33"/>
      <c r="I115" s="33"/>
      <c r="J115" s="33"/>
      <c r="K115" s="33"/>
      <c r="L115" s="33"/>
    </row>
    <row r="116" spans="2:24" x14ac:dyDescent="0.2">
      <c r="C116" s="34" t="s">
        <v>66</v>
      </c>
      <c r="D116" s="33"/>
      <c r="E116" s="33" t="s">
        <v>67</v>
      </c>
      <c r="F116" s="33"/>
      <c r="G116" s="33" t="s">
        <v>68</v>
      </c>
      <c r="H116" s="33"/>
      <c r="I116" s="33" t="s">
        <v>69</v>
      </c>
      <c r="K116" s="35" t="s">
        <v>47</v>
      </c>
      <c r="Q116" s="35" t="s">
        <v>52</v>
      </c>
    </row>
    <row r="117" spans="2:24" x14ac:dyDescent="0.2">
      <c r="C117" s="34" t="s">
        <v>42</v>
      </c>
      <c r="D117" s="33"/>
      <c r="E117" s="33" t="s">
        <v>43</v>
      </c>
      <c r="F117" s="33"/>
      <c r="G117" s="33" t="s">
        <v>44</v>
      </c>
      <c r="H117" s="33"/>
      <c r="I117" s="33" t="s">
        <v>45</v>
      </c>
      <c r="K117" s="35" t="s">
        <v>41</v>
      </c>
      <c r="N117" s="34" t="s">
        <v>51</v>
      </c>
      <c r="Q117" s="33" t="s">
        <v>48</v>
      </c>
    </row>
    <row r="118" spans="2:24" x14ac:dyDescent="0.2">
      <c r="D118" s="33"/>
      <c r="F118" s="33"/>
      <c r="H118" s="33"/>
      <c r="I118" s="33" t="s">
        <v>49</v>
      </c>
      <c r="J118" s="35" t="s">
        <v>72</v>
      </c>
      <c r="K118" s="35" t="s">
        <v>73</v>
      </c>
      <c r="L118" s="35" t="s">
        <v>70</v>
      </c>
      <c r="N118" s="33" t="s">
        <v>71</v>
      </c>
      <c r="Q118" s="34" t="s">
        <v>46</v>
      </c>
    </row>
    <row r="119" spans="2:24" x14ac:dyDescent="0.2">
      <c r="C119" s="6" t="s">
        <v>39</v>
      </c>
      <c r="D119" s="33"/>
      <c r="F119" s="33"/>
      <c r="G119" s="33"/>
      <c r="H119" s="33"/>
      <c r="I119" s="33"/>
      <c r="J119" s="35"/>
      <c r="K119" s="33"/>
      <c r="L119" s="35"/>
    </row>
    <row r="120" spans="2:24" x14ac:dyDescent="0.2">
      <c r="D120" s="33"/>
      <c r="E120" s="35"/>
      <c r="F120" s="33"/>
      <c r="G120" s="33"/>
      <c r="H120" s="33"/>
      <c r="J120" s="35"/>
      <c r="K120" s="33"/>
    </row>
    <row r="121" spans="2:24" ht="15" thickBot="1" x14ac:dyDescent="0.25">
      <c r="C121" s="6"/>
      <c r="D121" s="33"/>
      <c r="E121" s="35"/>
      <c r="F121" s="33"/>
      <c r="G121" s="33"/>
      <c r="H121" s="33"/>
      <c r="I121" s="33"/>
      <c r="J121" s="35"/>
      <c r="K121" s="33"/>
      <c r="L121" s="35"/>
    </row>
    <row r="122" spans="2:24" ht="16.5" thickBot="1" x14ac:dyDescent="0.3">
      <c r="D122" s="250" t="str">
        <f>E22</f>
        <v>Students Proficient or Higher</v>
      </c>
      <c r="E122" s="251"/>
      <c r="F122" s="251"/>
      <c r="G122" s="251"/>
      <c r="H122" s="251"/>
      <c r="I122" s="251"/>
      <c r="J122" s="251"/>
      <c r="K122" s="251"/>
      <c r="L122" s="251"/>
      <c r="M122" s="251"/>
      <c r="N122" s="251"/>
      <c r="O122" s="251"/>
      <c r="P122" s="251"/>
      <c r="Q122" s="251"/>
      <c r="R122" s="251"/>
      <c r="S122" s="251"/>
      <c r="T122" s="252"/>
    </row>
    <row r="123" spans="2:24" s="55" customFormat="1" ht="46.5" customHeight="1" thickBot="1" x14ac:dyDescent="0.3">
      <c r="D123" s="113" t="s">
        <v>53</v>
      </c>
      <c r="E123" s="114"/>
      <c r="F123" s="260" t="str">
        <f>IF(V33=0,"",VLOOKUP(1,E33:L40,2,FALSE))</f>
        <v/>
      </c>
      <c r="G123" s="261"/>
      <c r="H123" s="261"/>
      <c r="I123" s="261"/>
      <c r="J123" s="261"/>
      <c r="K123" s="261"/>
      <c r="L123" s="262"/>
      <c r="M123" s="115" t="s">
        <v>224</v>
      </c>
      <c r="N123" s="260" t="str">
        <f>IF(V33=0,"",IF(VLOOKUP(1,E33:T41,9,FALSE)="","",(VLOOKUP(1,E33:T41,9,FALSE))))</f>
        <v/>
      </c>
      <c r="O123" s="261"/>
      <c r="P123" s="261"/>
      <c r="Q123" s="261"/>
      <c r="R123" s="261"/>
      <c r="S123" s="261"/>
      <c r="T123" s="263"/>
      <c r="V123" s="264"/>
      <c r="W123" s="264"/>
      <c r="X123" s="264"/>
    </row>
    <row r="124" spans="2:24" ht="56.25" customHeight="1" x14ac:dyDescent="0.2">
      <c r="D124" s="245" t="s">
        <v>59</v>
      </c>
      <c r="E124" s="246"/>
      <c r="F124" s="246"/>
      <c r="G124" s="246"/>
      <c r="H124" s="247"/>
      <c r="I124" s="248" t="s">
        <v>38</v>
      </c>
      <c r="J124" s="246"/>
      <c r="K124" s="247"/>
      <c r="L124" s="248" t="s">
        <v>261</v>
      </c>
      <c r="M124" s="247"/>
      <c r="N124" s="248" t="s">
        <v>262</v>
      </c>
      <c r="O124" s="246"/>
      <c r="P124" s="247"/>
      <c r="Q124" s="248" t="s">
        <v>263</v>
      </c>
      <c r="R124" s="246"/>
      <c r="S124" s="246"/>
      <c r="T124" s="249"/>
    </row>
    <row r="125" spans="2:24" ht="75" customHeight="1" thickBot="1" x14ac:dyDescent="0.25">
      <c r="D125" s="239"/>
      <c r="E125" s="240"/>
      <c r="F125" s="240"/>
      <c r="G125" s="240"/>
      <c r="H125" s="241"/>
      <c r="I125" s="242"/>
      <c r="J125" s="240"/>
      <c r="K125" s="241"/>
      <c r="L125" s="242"/>
      <c r="M125" s="241"/>
      <c r="N125" s="242"/>
      <c r="O125" s="240"/>
      <c r="P125" s="241"/>
      <c r="Q125" s="242"/>
      <c r="R125" s="240"/>
      <c r="S125" s="240"/>
      <c r="T125" s="243"/>
    </row>
    <row r="126" spans="2:24" ht="15" thickBot="1" x14ac:dyDescent="0.25"/>
    <row r="127" spans="2:24" ht="16.5" thickBot="1" x14ac:dyDescent="0.3">
      <c r="D127" s="250" t="str">
        <f>E42</f>
        <v>Students Close to Proficiency</v>
      </c>
      <c r="E127" s="251"/>
      <c r="F127" s="251"/>
      <c r="G127" s="251"/>
      <c r="H127" s="251"/>
      <c r="I127" s="251"/>
      <c r="J127" s="251"/>
      <c r="K127" s="251"/>
      <c r="L127" s="251"/>
      <c r="M127" s="251"/>
      <c r="N127" s="251"/>
      <c r="O127" s="251"/>
      <c r="P127" s="251"/>
      <c r="Q127" s="251"/>
      <c r="R127" s="251"/>
      <c r="S127" s="251"/>
      <c r="T127" s="252"/>
    </row>
    <row r="128" spans="2:24" s="55" customFormat="1" ht="46.5" customHeight="1" thickBot="1" x14ac:dyDescent="0.3">
      <c r="D128" s="116" t="s">
        <v>53</v>
      </c>
      <c r="E128" s="117"/>
      <c r="F128" s="253" t="str">
        <f>IF(V53=0,"",VLOOKUP(1,E53:F60,2,FALSE))</f>
        <v/>
      </c>
      <c r="G128" s="254"/>
      <c r="H128" s="254"/>
      <c r="I128" s="254"/>
      <c r="J128" s="254"/>
      <c r="K128" s="254"/>
      <c r="L128" s="255"/>
      <c r="M128" s="56" t="s">
        <v>224</v>
      </c>
      <c r="N128" s="253" t="str">
        <f>IF(V53=0,"",IF(VLOOKUP(1,E53:T61,9,FALSE)="","",(VLOOKUP(1,E53:T61,9,FALSE))))</f>
        <v/>
      </c>
      <c r="O128" s="254"/>
      <c r="P128" s="254"/>
      <c r="Q128" s="254"/>
      <c r="R128" s="254"/>
      <c r="S128" s="254"/>
      <c r="T128" s="256"/>
    </row>
    <row r="129" spans="2:20" ht="56.25" customHeight="1" x14ac:dyDescent="0.2">
      <c r="D129" s="245" t="s">
        <v>59</v>
      </c>
      <c r="E129" s="246"/>
      <c r="F129" s="246"/>
      <c r="G129" s="246"/>
      <c r="H129" s="247"/>
      <c r="I129" s="248" t="s">
        <v>38</v>
      </c>
      <c r="J129" s="246"/>
      <c r="K129" s="247"/>
      <c r="L129" s="248" t="s">
        <v>261</v>
      </c>
      <c r="M129" s="247"/>
      <c r="N129" s="248" t="s">
        <v>262</v>
      </c>
      <c r="O129" s="246"/>
      <c r="P129" s="247"/>
      <c r="Q129" s="248" t="s">
        <v>263</v>
      </c>
      <c r="R129" s="246"/>
      <c r="S129" s="246"/>
      <c r="T129" s="249"/>
    </row>
    <row r="130" spans="2:20" ht="75" customHeight="1" thickBot="1" x14ac:dyDescent="0.25">
      <c r="D130" s="239"/>
      <c r="E130" s="240"/>
      <c r="F130" s="240"/>
      <c r="G130" s="240"/>
      <c r="H130" s="241"/>
      <c r="I130" s="242"/>
      <c r="J130" s="240"/>
      <c r="K130" s="241"/>
      <c r="L130" s="242"/>
      <c r="M130" s="241"/>
      <c r="N130" s="242"/>
      <c r="O130" s="240"/>
      <c r="P130" s="241"/>
      <c r="Q130" s="242"/>
      <c r="R130" s="240"/>
      <c r="S130" s="240"/>
      <c r="T130" s="243"/>
    </row>
    <row r="131" spans="2:20" ht="15" customHeight="1" thickBot="1" x14ac:dyDescent="0.25"/>
    <row r="132" spans="2:20" ht="16.5" thickBot="1" x14ac:dyDescent="0.3">
      <c r="D132" s="250" t="str">
        <f>E62</f>
        <v>Students Far to Go likely to be Proficient</v>
      </c>
      <c r="E132" s="251"/>
      <c r="F132" s="251"/>
      <c r="G132" s="251"/>
      <c r="H132" s="251"/>
      <c r="I132" s="251"/>
      <c r="J132" s="251"/>
      <c r="K132" s="251"/>
      <c r="L132" s="251"/>
      <c r="M132" s="251"/>
      <c r="N132" s="251"/>
      <c r="O132" s="251"/>
      <c r="P132" s="251"/>
      <c r="Q132" s="251"/>
      <c r="R132" s="251"/>
      <c r="S132" s="251"/>
      <c r="T132" s="252"/>
    </row>
    <row r="133" spans="2:20" s="55" customFormat="1" ht="46.5" customHeight="1" thickBot="1" x14ac:dyDescent="0.3">
      <c r="D133" s="116" t="s">
        <v>53</v>
      </c>
      <c r="E133" s="117"/>
      <c r="F133" s="253" t="str">
        <f>IF(V73=0,"",VLOOKUP(1,E73:F81,2,FALSE))</f>
        <v/>
      </c>
      <c r="G133" s="254"/>
      <c r="H133" s="254"/>
      <c r="I133" s="254"/>
      <c r="J133" s="254"/>
      <c r="K133" s="254"/>
      <c r="L133" s="255"/>
      <c r="M133" s="56" t="s">
        <v>224</v>
      </c>
      <c r="N133" s="253" t="str">
        <f>IF(V73=0,"",IF(VLOOKUP(1,E73:T81,9,FALSE)="","",(VLOOKUP(1,E73:T81,9,FALSE))))</f>
        <v/>
      </c>
      <c r="O133" s="254"/>
      <c r="P133" s="254"/>
      <c r="Q133" s="254"/>
      <c r="R133" s="254"/>
      <c r="S133" s="254"/>
      <c r="T133" s="256"/>
    </row>
    <row r="134" spans="2:20" ht="56.25" customHeight="1" x14ac:dyDescent="0.2">
      <c r="D134" s="245" t="s">
        <v>59</v>
      </c>
      <c r="E134" s="246"/>
      <c r="F134" s="246"/>
      <c r="G134" s="246"/>
      <c r="H134" s="247"/>
      <c r="I134" s="248" t="s">
        <v>38</v>
      </c>
      <c r="J134" s="246"/>
      <c r="K134" s="247"/>
      <c r="L134" s="248" t="s">
        <v>261</v>
      </c>
      <c r="M134" s="247"/>
      <c r="N134" s="248" t="s">
        <v>262</v>
      </c>
      <c r="O134" s="246"/>
      <c r="P134" s="247"/>
      <c r="Q134" s="248" t="s">
        <v>263</v>
      </c>
      <c r="R134" s="246"/>
      <c r="S134" s="246"/>
      <c r="T134" s="249"/>
    </row>
    <row r="135" spans="2:20" ht="75" customHeight="1" thickBot="1" x14ac:dyDescent="0.25">
      <c r="D135" s="239"/>
      <c r="E135" s="240"/>
      <c r="F135" s="240"/>
      <c r="G135" s="240"/>
      <c r="H135" s="241"/>
      <c r="I135" s="242"/>
      <c r="J135" s="240"/>
      <c r="K135" s="241"/>
      <c r="L135" s="242"/>
      <c r="M135" s="241"/>
      <c r="N135" s="242"/>
      <c r="O135" s="240"/>
      <c r="P135" s="241"/>
      <c r="Q135" s="242"/>
      <c r="R135" s="240"/>
      <c r="S135" s="240"/>
      <c r="T135" s="243"/>
    </row>
    <row r="136" spans="2:20" ht="15" customHeight="1" thickBot="1" x14ac:dyDescent="0.25"/>
    <row r="137" spans="2:20" ht="16.5" thickBot="1" x14ac:dyDescent="0.3">
      <c r="D137" s="250" t="str">
        <f>E82</f>
        <v>Students Far to Go Not likely to be Proficient</v>
      </c>
      <c r="E137" s="251"/>
      <c r="F137" s="251"/>
      <c r="G137" s="251"/>
      <c r="H137" s="251"/>
      <c r="I137" s="251"/>
      <c r="J137" s="251"/>
      <c r="K137" s="251"/>
      <c r="L137" s="251"/>
      <c r="M137" s="251"/>
      <c r="N137" s="251"/>
      <c r="O137" s="251"/>
      <c r="P137" s="251"/>
      <c r="Q137" s="251"/>
      <c r="R137" s="251"/>
      <c r="S137" s="251"/>
      <c r="T137" s="252"/>
    </row>
    <row r="138" spans="2:20" s="55" customFormat="1" ht="46.5" customHeight="1" thickBot="1" x14ac:dyDescent="0.3">
      <c r="D138" s="116" t="s">
        <v>53</v>
      </c>
      <c r="E138" s="117"/>
      <c r="F138" s="253" t="str">
        <f>IF(V93=0,"",VLOOKUP(1,E93:L100,2,FALSE))</f>
        <v/>
      </c>
      <c r="G138" s="254"/>
      <c r="H138" s="254"/>
      <c r="I138" s="254"/>
      <c r="J138" s="254"/>
      <c r="K138" s="254"/>
      <c r="L138" s="255"/>
      <c r="M138" s="56" t="s">
        <v>224</v>
      </c>
      <c r="N138" s="253" t="str">
        <f>IF(V93=0,"",IF(VLOOKUP(1,E93:T100,9,FALSE)="","",(VLOOKUP(1,E93:T100,9,FALSE))))</f>
        <v/>
      </c>
      <c r="O138" s="254"/>
      <c r="P138" s="254"/>
      <c r="Q138" s="254"/>
      <c r="R138" s="254"/>
      <c r="S138" s="254"/>
      <c r="T138" s="256"/>
    </row>
    <row r="139" spans="2:20" ht="56.25" customHeight="1" x14ac:dyDescent="0.2">
      <c r="D139" s="245" t="s">
        <v>59</v>
      </c>
      <c r="E139" s="246"/>
      <c r="F139" s="246"/>
      <c r="G139" s="246"/>
      <c r="H139" s="247"/>
      <c r="I139" s="248" t="s">
        <v>38</v>
      </c>
      <c r="J139" s="246"/>
      <c r="K139" s="247"/>
      <c r="L139" s="248" t="s">
        <v>261</v>
      </c>
      <c r="M139" s="247"/>
      <c r="N139" s="248" t="s">
        <v>262</v>
      </c>
      <c r="O139" s="246"/>
      <c r="P139" s="247"/>
      <c r="Q139" s="248" t="s">
        <v>263</v>
      </c>
      <c r="R139" s="246"/>
      <c r="S139" s="246"/>
      <c r="T139" s="249"/>
    </row>
    <row r="140" spans="2:20" ht="75" customHeight="1" thickBot="1" x14ac:dyDescent="0.25">
      <c r="D140" s="239"/>
      <c r="E140" s="240"/>
      <c r="F140" s="240"/>
      <c r="G140" s="240"/>
      <c r="H140" s="241"/>
      <c r="I140" s="242"/>
      <c r="J140" s="240"/>
      <c r="K140" s="241"/>
      <c r="L140" s="242"/>
      <c r="M140" s="241"/>
      <c r="N140" s="242"/>
      <c r="O140" s="240"/>
      <c r="P140" s="241"/>
      <c r="Q140" s="242"/>
      <c r="R140" s="240"/>
      <c r="S140" s="240"/>
      <c r="T140" s="243"/>
    </row>
    <row r="141" spans="2:20" ht="15" customHeight="1" x14ac:dyDescent="0.2"/>
    <row r="142" spans="2:20" ht="45" customHeight="1" x14ac:dyDescent="0.3">
      <c r="B142" s="39" t="s">
        <v>54</v>
      </c>
    </row>
    <row r="143" spans="2:20" ht="28.5" customHeight="1" x14ac:dyDescent="0.2">
      <c r="C143" s="244" t="s">
        <v>226</v>
      </c>
      <c r="D143" s="244"/>
      <c r="E143" s="244"/>
      <c r="F143" s="244"/>
      <c r="G143" s="244"/>
      <c r="H143" s="244"/>
      <c r="I143" s="244"/>
      <c r="J143" s="244"/>
      <c r="K143" s="244"/>
      <c r="L143" s="244"/>
      <c r="M143" s="244"/>
      <c r="N143" s="244"/>
      <c r="O143" s="244"/>
      <c r="P143" s="244"/>
      <c r="Q143" s="244"/>
      <c r="R143" s="244"/>
      <c r="S143" s="244"/>
      <c r="T143" s="244"/>
    </row>
    <row r="144" spans="2:20" ht="15" thickBot="1" x14ac:dyDescent="0.25"/>
    <row r="145" spans="4:20" ht="16.5" thickBot="1" x14ac:dyDescent="0.25">
      <c r="D145" s="218" t="str">
        <f>E22</f>
        <v>Students Proficient or Higher</v>
      </c>
      <c r="E145" s="219"/>
      <c r="F145" s="219"/>
      <c r="G145" s="219"/>
      <c r="H145" s="219"/>
      <c r="I145" s="219"/>
      <c r="J145" s="219"/>
      <c r="K145" s="219"/>
      <c r="L145" s="219"/>
      <c r="M145" s="219"/>
      <c r="N145" s="219"/>
      <c r="O145" s="219"/>
      <c r="P145" s="219"/>
      <c r="Q145" s="219"/>
      <c r="R145" s="219"/>
      <c r="S145" s="219"/>
      <c r="T145" s="220"/>
    </row>
    <row r="146" spans="4:20" s="55" customFormat="1" ht="46.5" customHeight="1" x14ac:dyDescent="0.25">
      <c r="D146" s="221" t="s">
        <v>53</v>
      </c>
      <c r="E146" s="222"/>
      <c r="F146" s="235" t="str">
        <f>IF(F123="","",F123)</f>
        <v/>
      </c>
      <c r="G146" s="236"/>
      <c r="H146" s="236"/>
      <c r="I146" s="236"/>
      <c r="J146" s="236"/>
      <c r="K146" s="236"/>
      <c r="L146" s="237"/>
      <c r="M146" s="54" t="s">
        <v>224</v>
      </c>
      <c r="N146" s="235" t="str">
        <f>IF(N123="","",N123)</f>
        <v/>
      </c>
      <c r="O146" s="236"/>
      <c r="P146" s="236"/>
      <c r="Q146" s="236"/>
      <c r="R146" s="236"/>
      <c r="S146" s="236"/>
      <c r="T146" s="238"/>
    </row>
    <row r="147" spans="4:20" s="55" customFormat="1" ht="20.25" customHeight="1" x14ac:dyDescent="0.25">
      <c r="D147" s="227" t="s">
        <v>55</v>
      </c>
      <c r="E147" s="228"/>
      <c r="F147" s="232" t="str">
        <f>IF(D125="","",D125)</f>
        <v/>
      </c>
      <c r="G147" s="233"/>
      <c r="H147" s="233"/>
      <c r="I147" s="233"/>
      <c r="J147" s="233"/>
      <c r="K147" s="233"/>
      <c r="L147" s="233"/>
      <c r="M147" s="233"/>
      <c r="N147" s="233"/>
      <c r="O147" s="233"/>
      <c r="P147" s="233"/>
      <c r="Q147" s="233"/>
      <c r="R147" s="233"/>
      <c r="S147" s="233"/>
      <c r="T147" s="234"/>
    </row>
    <row r="148" spans="4:20" s="55" customFormat="1" ht="24.75" customHeight="1" x14ac:dyDescent="0.25">
      <c r="D148" s="203" t="s">
        <v>56</v>
      </c>
      <c r="E148" s="206" t="s">
        <v>57</v>
      </c>
      <c r="F148" s="207"/>
      <c r="G148" s="208"/>
      <c r="H148" s="209"/>
      <c r="I148" s="210"/>
      <c r="J148" s="210"/>
      <c r="K148" s="210"/>
      <c r="L148" s="210"/>
      <c r="M148" s="210"/>
      <c r="N148" s="210"/>
      <c r="O148" s="210"/>
      <c r="P148" s="210"/>
      <c r="Q148" s="210"/>
      <c r="R148" s="210"/>
      <c r="S148" s="210"/>
      <c r="T148" s="211"/>
    </row>
    <row r="149" spans="4:20" s="55" customFormat="1" ht="24.75" customHeight="1" x14ac:dyDescent="0.25">
      <c r="D149" s="204"/>
      <c r="E149" s="206" t="s">
        <v>58</v>
      </c>
      <c r="F149" s="207"/>
      <c r="G149" s="208"/>
      <c r="H149" s="209"/>
      <c r="I149" s="210"/>
      <c r="J149" s="210"/>
      <c r="K149" s="210"/>
      <c r="L149" s="210"/>
      <c r="M149" s="210"/>
      <c r="N149" s="210"/>
      <c r="O149" s="210"/>
      <c r="P149" s="210"/>
      <c r="Q149" s="210"/>
      <c r="R149" s="210"/>
      <c r="S149" s="210"/>
      <c r="T149" s="211"/>
    </row>
    <row r="150" spans="4:20" s="55" customFormat="1" ht="24.75" customHeight="1" thickBot="1" x14ac:dyDescent="0.3">
      <c r="D150" s="205"/>
      <c r="E150" s="212" t="s">
        <v>264</v>
      </c>
      <c r="F150" s="213"/>
      <c r="G150" s="214"/>
      <c r="H150" s="215"/>
      <c r="I150" s="216"/>
      <c r="J150" s="216"/>
      <c r="K150" s="216"/>
      <c r="L150" s="216"/>
      <c r="M150" s="216"/>
      <c r="N150" s="216"/>
      <c r="O150" s="216"/>
      <c r="P150" s="216"/>
      <c r="Q150" s="216"/>
      <c r="R150" s="216"/>
      <c r="S150" s="216"/>
      <c r="T150" s="217"/>
    </row>
    <row r="151" spans="4:20" s="55" customFormat="1" ht="15" thickBot="1" x14ac:dyDescent="0.3"/>
    <row r="152" spans="4:20" s="55" customFormat="1" ht="16.5" thickBot="1" x14ac:dyDescent="0.3">
      <c r="D152" s="218" t="str">
        <f>E42</f>
        <v>Students Close to Proficiency</v>
      </c>
      <c r="E152" s="219"/>
      <c r="F152" s="219"/>
      <c r="G152" s="219"/>
      <c r="H152" s="219"/>
      <c r="I152" s="219"/>
      <c r="J152" s="219"/>
      <c r="K152" s="219"/>
      <c r="L152" s="219"/>
      <c r="M152" s="219"/>
      <c r="N152" s="219"/>
      <c r="O152" s="219"/>
      <c r="P152" s="219"/>
      <c r="Q152" s="219"/>
      <c r="R152" s="219"/>
      <c r="S152" s="219"/>
      <c r="T152" s="220"/>
    </row>
    <row r="153" spans="4:20" s="36" customFormat="1" ht="45.75" customHeight="1" x14ac:dyDescent="0.25">
      <c r="D153" s="221" t="s">
        <v>53</v>
      </c>
      <c r="E153" s="222"/>
      <c r="F153" s="235" t="str">
        <f>F128</f>
        <v/>
      </c>
      <c r="G153" s="236"/>
      <c r="H153" s="236"/>
      <c r="I153" s="236"/>
      <c r="J153" s="236"/>
      <c r="K153" s="236"/>
      <c r="L153" s="237"/>
      <c r="M153" s="54" t="s">
        <v>224</v>
      </c>
      <c r="N153" s="235" t="str">
        <f>IF(N128="","",N128)</f>
        <v/>
      </c>
      <c r="O153" s="236"/>
      <c r="P153" s="236"/>
      <c r="Q153" s="236"/>
      <c r="R153" s="236"/>
      <c r="S153" s="236"/>
      <c r="T153" s="238"/>
    </row>
    <row r="154" spans="4:20" s="36" customFormat="1" ht="20.25" customHeight="1" x14ac:dyDescent="0.25">
      <c r="D154" s="227" t="s">
        <v>55</v>
      </c>
      <c r="E154" s="228"/>
      <c r="F154" s="232" t="str">
        <f>IF(D130="","",D130)</f>
        <v/>
      </c>
      <c r="G154" s="233"/>
      <c r="H154" s="233"/>
      <c r="I154" s="233"/>
      <c r="J154" s="233"/>
      <c r="K154" s="233"/>
      <c r="L154" s="233"/>
      <c r="M154" s="233"/>
      <c r="N154" s="233"/>
      <c r="O154" s="233"/>
      <c r="P154" s="233"/>
      <c r="Q154" s="233"/>
      <c r="R154" s="233"/>
      <c r="S154" s="233"/>
      <c r="T154" s="234"/>
    </row>
    <row r="155" spans="4:20" s="55" customFormat="1" ht="24" customHeight="1" x14ac:dyDescent="0.25">
      <c r="D155" s="203" t="s">
        <v>56</v>
      </c>
      <c r="E155" s="206" t="s">
        <v>57</v>
      </c>
      <c r="F155" s="207"/>
      <c r="G155" s="208"/>
      <c r="H155" s="209"/>
      <c r="I155" s="210"/>
      <c r="J155" s="210"/>
      <c r="K155" s="210"/>
      <c r="L155" s="210"/>
      <c r="M155" s="210"/>
      <c r="N155" s="210"/>
      <c r="O155" s="210"/>
      <c r="P155" s="210"/>
      <c r="Q155" s="210"/>
      <c r="R155" s="210"/>
      <c r="S155" s="210"/>
      <c r="T155" s="211"/>
    </row>
    <row r="156" spans="4:20" s="55" customFormat="1" ht="24" customHeight="1" x14ac:dyDescent="0.25">
      <c r="D156" s="204"/>
      <c r="E156" s="206" t="s">
        <v>58</v>
      </c>
      <c r="F156" s="207"/>
      <c r="G156" s="208"/>
      <c r="H156" s="209"/>
      <c r="I156" s="210"/>
      <c r="J156" s="210"/>
      <c r="K156" s="210"/>
      <c r="L156" s="210"/>
      <c r="M156" s="210"/>
      <c r="N156" s="210"/>
      <c r="O156" s="210"/>
      <c r="P156" s="210"/>
      <c r="Q156" s="210"/>
      <c r="R156" s="210"/>
      <c r="S156" s="210"/>
      <c r="T156" s="211"/>
    </row>
    <row r="157" spans="4:20" s="55" customFormat="1" ht="24" customHeight="1" thickBot="1" x14ac:dyDescent="0.3">
      <c r="D157" s="205"/>
      <c r="E157" s="212" t="s">
        <v>264</v>
      </c>
      <c r="F157" s="213"/>
      <c r="G157" s="214"/>
      <c r="H157" s="215"/>
      <c r="I157" s="216"/>
      <c r="J157" s="216"/>
      <c r="K157" s="216"/>
      <c r="L157" s="216"/>
      <c r="M157" s="216"/>
      <c r="N157" s="216"/>
      <c r="O157" s="216"/>
      <c r="P157" s="216"/>
      <c r="Q157" s="216"/>
      <c r="R157" s="216"/>
      <c r="S157" s="216"/>
      <c r="T157" s="217"/>
    </row>
    <row r="158" spans="4:20" s="55" customFormat="1" ht="20.25" customHeight="1" thickBot="1" x14ac:dyDescent="0.3"/>
    <row r="159" spans="4:20" s="55" customFormat="1" ht="20.25" customHeight="1" thickBot="1" x14ac:dyDescent="0.3">
      <c r="D159" s="218" t="str">
        <f>E62</f>
        <v>Students Far to Go likely to be Proficient</v>
      </c>
      <c r="E159" s="219"/>
      <c r="F159" s="219"/>
      <c r="G159" s="219"/>
      <c r="H159" s="219"/>
      <c r="I159" s="219"/>
      <c r="J159" s="219"/>
      <c r="K159" s="219"/>
      <c r="L159" s="219"/>
      <c r="M159" s="219"/>
      <c r="N159" s="219"/>
      <c r="O159" s="219"/>
      <c r="P159" s="219"/>
      <c r="Q159" s="219"/>
      <c r="R159" s="219"/>
      <c r="S159" s="219"/>
      <c r="T159" s="220"/>
    </row>
    <row r="160" spans="4:20" s="55" customFormat="1" ht="46.5" customHeight="1" x14ac:dyDescent="0.25">
      <c r="D160" s="221" t="s">
        <v>53</v>
      </c>
      <c r="E160" s="222"/>
      <c r="F160" s="235" t="str">
        <f>F133</f>
        <v/>
      </c>
      <c r="G160" s="236"/>
      <c r="H160" s="236"/>
      <c r="I160" s="236"/>
      <c r="J160" s="236"/>
      <c r="K160" s="236"/>
      <c r="L160" s="237"/>
      <c r="M160" s="54" t="s">
        <v>224</v>
      </c>
      <c r="N160" s="235" t="str">
        <f>IF(N133="","",N133)</f>
        <v/>
      </c>
      <c r="O160" s="236"/>
      <c r="P160" s="236"/>
      <c r="Q160" s="236"/>
      <c r="R160" s="236"/>
      <c r="S160" s="236"/>
      <c r="T160" s="238"/>
    </row>
    <row r="161" spans="4:20" s="55" customFormat="1" ht="15" x14ac:dyDescent="0.25">
      <c r="D161" s="227" t="s">
        <v>55</v>
      </c>
      <c r="E161" s="228"/>
      <c r="F161" s="232" t="str">
        <f>IF(D135="","",D135)</f>
        <v/>
      </c>
      <c r="G161" s="233"/>
      <c r="H161" s="233"/>
      <c r="I161" s="233"/>
      <c r="J161" s="233"/>
      <c r="K161" s="233"/>
      <c r="L161" s="233"/>
      <c r="M161" s="233"/>
      <c r="N161" s="233"/>
      <c r="O161" s="233"/>
      <c r="P161" s="233"/>
      <c r="Q161" s="233"/>
      <c r="R161" s="233"/>
      <c r="S161" s="233"/>
      <c r="T161" s="234"/>
    </row>
    <row r="162" spans="4:20" s="55" customFormat="1" ht="24" customHeight="1" x14ac:dyDescent="0.25">
      <c r="D162" s="203" t="s">
        <v>56</v>
      </c>
      <c r="E162" s="206" t="s">
        <v>57</v>
      </c>
      <c r="F162" s="207"/>
      <c r="G162" s="208"/>
      <c r="H162" s="209"/>
      <c r="I162" s="210"/>
      <c r="J162" s="210"/>
      <c r="K162" s="210"/>
      <c r="L162" s="210"/>
      <c r="M162" s="210"/>
      <c r="N162" s="210"/>
      <c r="O162" s="210"/>
      <c r="P162" s="210"/>
      <c r="Q162" s="210"/>
      <c r="R162" s="210"/>
      <c r="S162" s="210"/>
      <c r="T162" s="211"/>
    </row>
    <row r="163" spans="4:20" s="55" customFormat="1" ht="24" customHeight="1" x14ac:dyDescent="0.25">
      <c r="D163" s="204"/>
      <c r="E163" s="206" t="s">
        <v>58</v>
      </c>
      <c r="F163" s="207"/>
      <c r="G163" s="208"/>
      <c r="H163" s="209"/>
      <c r="I163" s="210"/>
      <c r="J163" s="210"/>
      <c r="K163" s="210"/>
      <c r="L163" s="210"/>
      <c r="M163" s="210"/>
      <c r="N163" s="210"/>
      <c r="O163" s="210"/>
      <c r="P163" s="210"/>
      <c r="Q163" s="210"/>
      <c r="R163" s="210"/>
      <c r="S163" s="210"/>
      <c r="T163" s="211"/>
    </row>
    <row r="164" spans="4:20" s="55" customFormat="1" ht="24" customHeight="1" thickBot="1" x14ac:dyDescent="0.3">
      <c r="D164" s="205"/>
      <c r="E164" s="212" t="s">
        <v>264</v>
      </c>
      <c r="F164" s="213"/>
      <c r="G164" s="214"/>
      <c r="H164" s="215"/>
      <c r="I164" s="216"/>
      <c r="J164" s="216"/>
      <c r="K164" s="216"/>
      <c r="L164" s="216"/>
      <c r="M164" s="216"/>
      <c r="N164" s="216"/>
      <c r="O164" s="216"/>
      <c r="P164" s="216"/>
      <c r="Q164" s="216"/>
      <c r="R164" s="216"/>
      <c r="S164" s="216"/>
      <c r="T164" s="217"/>
    </row>
    <row r="165" spans="4:20" s="55" customFormat="1" ht="20.25" customHeight="1" thickBot="1" x14ac:dyDescent="0.3"/>
    <row r="166" spans="4:20" s="55" customFormat="1" ht="16.5" thickBot="1" x14ac:dyDescent="0.3">
      <c r="D166" s="218" t="str">
        <f>E82</f>
        <v>Students Far to Go Not likely to be Proficient</v>
      </c>
      <c r="E166" s="219"/>
      <c r="F166" s="219"/>
      <c r="G166" s="219"/>
      <c r="H166" s="219"/>
      <c r="I166" s="219"/>
      <c r="J166" s="219"/>
      <c r="K166" s="219"/>
      <c r="L166" s="219"/>
      <c r="M166" s="219"/>
      <c r="N166" s="219"/>
      <c r="O166" s="219"/>
      <c r="P166" s="219"/>
      <c r="Q166" s="219"/>
      <c r="R166" s="219"/>
      <c r="S166" s="219"/>
      <c r="T166" s="220"/>
    </row>
    <row r="167" spans="4:20" s="55" customFormat="1" ht="46.5" customHeight="1" x14ac:dyDescent="0.25">
      <c r="D167" s="221" t="s">
        <v>53</v>
      </c>
      <c r="E167" s="222"/>
      <c r="F167" s="223" t="str">
        <f>F138</f>
        <v/>
      </c>
      <c r="G167" s="224"/>
      <c r="H167" s="224"/>
      <c r="I167" s="224"/>
      <c r="J167" s="224"/>
      <c r="K167" s="224"/>
      <c r="L167" s="225"/>
      <c r="M167" s="54" t="s">
        <v>224</v>
      </c>
      <c r="N167" s="223" t="str">
        <f>IF(N138="","",N138)</f>
        <v/>
      </c>
      <c r="O167" s="224"/>
      <c r="P167" s="224"/>
      <c r="Q167" s="224"/>
      <c r="R167" s="224"/>
      <c r="S167" s="224"/>
      <c r="T167" s="226"/>
    </row>
    <row r="168" spans="4:20" s="55" customFormat="1" ht="15" x14ac:dyDescent="0.25">
      <c r="D168" s="227" t="s">
        <v>55</v>
      </c>
      <c r="E168" s="228"/>
      <c r="F168" s="229" t="str">
        <f>IF(D140="","",D140)</f>
        <v/>
      </c>
      <c r="G168" s="230"/>
      <c r="H168" s="230"/>
      <c r="I168" s="230"/>
      <c r="J168" s="230"/>
      <c r="K168" s="230"/>
      <c r="L168" s="230"/>
      <c r="M168" s="230"/>
      <c r="N168" s="230"/>
      <c r="O168" s="230"/>
      <c r="P168" s="230"/>
      <c r="Q168" s="230"/>
      <c r="R168" s="230"/>
      <c r="S168" s="230"/>
      <c r="T168" s="231"/>
    </row>
    <row r="169" spans="4:20" s="55" customFormat="1" ht="24" customHeight="1" x14ac:dyDescent="0.25">
      <c r="D169" s="203" t="s">
        <v>56</v>
      </c>
      <c r="E169" s="206" t="s">
        <v>57</v>
      </c>
      <c r="F169" s="207"/>
      <c r="G169" s="208"/>
      <c r="H169" s="209"/>
      <c r="I169" s="210"/>
      <c r="J169" s="210"/>
      <c r="K169" s="210"/>
      <c r="L169" s="210"/>
      <c r="M169" s="210"/>
      <c r="N169" s="210"/>
      <c r="O169" s="210"/>
      <c r="P169" s="210"/>
      <c r="Q169" s="210"/>
      <c r="R169" s="210"/>
      <c r="S169" s="210"/>
      <c r="T169" s="211"/>
    </row>
    <row r="170" spans="4:20" s="55" customFormat="1" ht="24" customHeight="1" x14ac:dyDescent="0.25">
      <c r="D170" s="204"/>
      <c r="E170" s="206" t="s">
        <v>58</v>
      </c>
      <c r="F170" s="207"/>
      <c r="G170" s="208"/>
      <c r="H170" s="209"/>
      <c r="I170" s="210"/>
      <c r="J170" s="210"/>
      <c r="K170" s="210"/>
      <c r="L170" s="210"/>
      <c r="M170" s="210"/>
      <c r="N170" s="210"/>
      <c r="O170" s="210"/>
      <c r="P170" s="210"/>
      <c r="Q170" s="210"/>
      <c r="R170" s="210"/>
      <c r="S170" s="210"/>
      <c r="T170" s="211"/>
    </row>
    <row r="171" spans="4:20" ht="24" customHeight="1" thickBot="1" x14ac:dyDescent="0.25">
      <c r="D171" s="205"/>
      <c r="E171" s="212" t="s">
        <v>264</v>
      </c>
      <c r="F171" s="213"/>
      <c r="G171" s="214"/>
      <c r="H171" s="215"/>
      <c r="I171" s="216"/>
      <c r="J171" s="216"/>
      <c r="K171" s="216"/>
      <c r="L171" s="216"/>
      <c r="M171" s="216"/>
      <c r="N171" s="216"/>
      <c r="O171" s="216"/>
      <c r="P171" s="216"/>
      <c r="Q171" s="216"/>
      <c r="R171" s="216"/>
      <c r="S171" s="216"/>
      <c r="T171" s="217"/>
    </row>
  </sheetData>
  <sheetProtection sheet="1" objects="1" scenarios="1" formatCells="0" formatColumns="0" formatRows="0" autoFilter="0"/>
  <protectedRanges>
    <protectedRange sqref="C22:T171" name="Range2"/>
    <protectedRange sqref="P2" name="DATE"/>
  </protectedRanges>
  <mergeCells count="273">
    <mergeCell ref="F11:G11"/>
    <mergeCell ref="F12:G12"/>
    <mergeCell ref="F13:G13"/>
    <mergeCell ref="F14:G14"/>
    <mergeCell ref="F15:G15"/>
    <mergeCell ref="F17:G17"/>
    <mergeCell ref="F16:G16"/>
    <mergeCell ref="I2:K2"/>
    <mergeCell ref="P2:R2"/>
    <mergeCell ref="F7:G7"/>
    <mergeCell ref="F8:G8"/>
    <mergeCell ref="F9:G9"/>
    <mergeCell ref="F10:G10"/>
    <mergeCell ref="E26:L26"/>
    <mergeCell ref="M26:T26"/>
    <mergeCell ref="E27:L27"/>
    <mergeCell ref="M27:T27"/>
    <mergeCell ref="E28:L28"/>
    <mergeCell ref="M28:T28"/>
    <mergeCell ref="E22:T22"/>
    <mergeCell ref="E23:L23"/>
    <mergeCell ref="M23:T23"/>
    <mergeCell ref="E24:L24"/>
    <mergeCell ref="M24:T24"/>
    <mergeCell ref="E25:L25"/>
    <mergeCell ref="M25:T25"/>
    <mergeCell ref="E32:L32"/>
    <mergeCell ref="M32:T32"/>
    <mergeCell ref="F33:L33"/>
    <mergeCell ref="M33:T33"/>
    <mergeCell ref="F34:L34"/>
    <mergeCell ref="M34:T34"/>
    <mergeCell ref="E29:L29"/>
    <mergeCell ref="M29:T29"/>
    <mergeCell ref="E30:L30"/>
    <mergeCell ref="M30:T30"/>
    <mergeCell ref="E31:L31"/>
    <mergeCell ref="M31:T31"/>
    <mergeCell ref="F38:L38"/>
    <mergeCell ref="M38:T38"/>
    <mergeCell ref="F39:L39"/>
    <mergeCell ref="M39:T39"/>
    <mergeCell ref="F40:L40"/>
    <mergeCell ref="M40:T40"/>
    <mergeCell ref="F35:L35"/>
    <mergeCell ref="M35:T35"/>
    <mergeCell ref="F36:L36"/>
    <mergeCell ref="M36:T36"/>
    <mergeCell ref="F37:L37"/>
    <mergeCell ref="M37:T37"/>
    <mergeCell ref="E46:L46"/>
    <mergeCell ref="M46:T46"/>
    <mergeCell ref="E47:L47"/>
    <mergeCell ref="M47:T47"/>
    <mergeCell ref="E48:L48"/>
    <mergeCell ref="M48:T48"/>
    <mergeCell ref="E42:T42"/>
    <mergeCell ref="E43:L43"/>
    <mergeCell ref="M43:T43"/>
    <mergeCell ref="E44:L44"/>
    <mergeCell ref="M44:T44"/>
    <mergeCell ref="E45:L45"/>
    <mergeCell ref="M45:T45"/>
    <mergeCell ref="E52:L52"/>
    <mergeCell ref="M52:T52"/>
    <mergeCell ref="F53:L53"/>
    <mergeCell ref="M53:T53"/>
    <mergeCell ref="F54:L54"/>
    <mergeCell ref="M54:T54"/>
    <mergeCell ref="E49:L49"/>
    <mergeCell ref="M49:T49"/>
    <mergeCell ref="E50:L50"/>
    <mergeCell ref="M50:T50"/>
    <mergeCell ref="E51:L51"/>
    <mergeCell ref="M51:T51"/>
    <mergeCell ref="F58:L58"/>
    <mergeCell ref="M58:T58"/>
    <mergeCell ref="F59:L59"/>
    <mergeCell ref="M59:T59"/>
    <mergeCell ref="F60:L60"/>
    <mergeCell ref="M60:T60"/>
    <mergeCell ref="F55:L55"/>
    <mergeCell ref="M55:T55"/>
    <mergeCell ref="F56:L56"/>
    <mergeCell ref="M56:T56"/>
    <mergeCell ref="F57:L57"/>
    <mergeCell ref="M57:T57"/>
    <mergeCell ref="E66:L66"/>
    <mergeCell ref="M66:T66"/>
    <mergeCell ref="E67:L67"/>
    <mergeCell ref="M67:T67"/>
    <mergeCell ref="E68:L68"/>
    <mergeCell ref="M68:T68"/>
    <mergeCell ref="E62:T62"/>
    <mergeCell ref="E63:L63"/>
    <mergeCell ref="M63:T63"/>
    <mergeCell ref="E64:L64"/>
    <mergeCell ref="M64:T64"/>
    <mergeCell ref="E65:L65"/>
    <mergeCell ref="M65:T65"/>
    <mergeCell ref="E72:L72"/>
    <mergeCell ref="M72:T72"/>
    <mergeCell ref="M73:T73"/>
    <mergeCell ref="F74:L74"/>
    <mergeCell ref="M74:T74"/>
    <mergeCell ref="F75:L75"/>
    <mergeCell ref="M75:T75"/>
    <mergeCell ref="F73:L73"/>
    <mergeCell ref="E69:L69"/>
    <mergeCell ref="M69:T69"/>
    <mergeCell ref="E70:L70"/>
    <mergeCell ref="M70:T70"/>
    <mergeCell ref="E71:L71"/>
    <mergeCell ref="M71:T71"/>
    <mergeCell ref="F80:L80"/>
    <mergeCell ref="M80:T80"/>
    <mergeCell ref="F78:L78"/>
    <mergeCell ref="E82:T82"/>
    <mergeCell ref="E83:L83"/>
    <mergeCell ref="M83:T83"/>
    <mergeCell ref="F76:L76"/>
    <mergeCell ref="M76:T76"/>
    <mergeCell ref="F77:L77"/>
    <mergeCell ref="M77:T77"/>
    <mergeCell ref="M78:T78"/>
    <mergeCell ref="F79:L79"/>
    <mergeCell ref="M79:T79"/>
    <mergeCell ref="E88:L88"/>
    <mergeCell ref="M88:T88"/>
    <mergeCell ref="E89:L89"/>
    <mergeCell ref="M89:T89"/>
    <mergeCell ref="M90:T90"/>
    <mergeCell ref="E91:L91"/>
    <mergeCell ref="M91:T91"/>
    <mergeCell ref="E84:L84"/>
    <mergeCell ref="M84:T84"/>
    <mergeCell ref="M85:T85"/>
    <mergeCell ref="E86:L86"/>
    <mergeCell ref="M86:T86"/>
    <mergeCell ref="E87:L87"/>
    <mergeCell ref="M87:T87"/>
    <mergeCell ref="E85:L85"/>
    <mergeCell ref="M95:T95"/>
    <mergeCell ref="F96:L96"/>
    <mergeCell ref="M96:T96"/>
    <mergeCell ref="F97:L97"/>
    <mergeCell ref="M97:T97"/>
    <mergeCell ref="F95:L95"/>
    <mergeCell ref="E92:L92"/>
    <mergeCell ref="M92:T92"/>
    <mergeCell ref="E90:L90"/>
    <mergeCell ref="F93:L93"/>
    <mergeCell ref="M93:T93"/>
    <mergeCell ref="F94:L94"/>
    <mergeCell ref="M94:T94"/>
    <mergeCell ref="F98:L98"/>
    <mergeCell ref="M98:T98"/>
    <mergeCell ref="F99:L99"/>
    <mergeCell ref="M99:T99"/>
    <mergeCell ref="D122:T122"/>
    <mergeCell ref="F123:L123"/>
    <mergeCell ref="N123:T123"/>
    <mergeCell ref="M100:T100"/>
    <mergeCell ref="I104:J104"/>
    <mergeCell ref="M104:N104"/>
    <mergeCell ref="R104:S104"/>
    <mergeCell ref="E104:F104"/>
    <mergeCell ref="F100:L100"/>
    <mergeCell ref="R106:S106"/>
    <mergeCell ref="V123:X123"/>
    <mergeCell ref="D124:H124"/>
    <mergeCell ref="I124:K124"/>
    <mergeCell ref="L124:M124"/>
    <mergeCell ref="N124:P124"/>
    <mergeCell ref="Q124:T124"/>
    <mergeCell ref="D110:T110"/>
    <mergeCell ref="Q125:T125"/>
    <mergeCell ref="D137:T137"/>
    <mergeCell ref="N130:P130"/>
    <mergeCell ref="F128:L128"/>
    <mergeCell ref="D129:H129"/>
    <mergeCell ref="I129:K129"/>
    <mergeCell ref="L129:M129"/>
    <mergeCell ref="D130:H130"/>
    <mergeCell ref="I130:K130"/>
    <mergeCell ref="L130:M130"/>
    <mergeCell ref="F138:L138"/>
    <mergeCell ref="N138:T138"/>
    <mergeCell ref="D125:H125"/>
    <mergeCell ref="I125:K125"/>
    <mergeCell ref="L125:M125"/>
    <mergeCell ref="N125:P125"/>
    <mergeCell ref="D127:T127"/>
    <mergeCell ref="N129:P129"/>
    <mergeCell ref="Q129:T129"/>
    <mergeCell ref="Q134:T134"/>
    <mergeCell ref="D135:H135"/>
    <mergeCell ref="I135:K135"/>
    <mergeCell ref="L135:M135"/>
    <mergeCell ref="N135:P135"/>
    <mergeCell ref="Q135:T135"/>
    <mergeCell ref="D134:H134"/>
    <mergeCell ref="I134:K134"/>
    <mergeCell ref="L134:M134"/>
    <mergeCell ref="N134:P134"/>
    <mergeCell ref="Q130:T130"/>
    <mergeCell ref="D132:T132"/>
    <mergeCell ref="N128:T128"/>
    <mergeCell ref="F133:L133"/>
    <mergeCell ref="N133:T133"/>
    <mergeCell ref="N139:P139"/>
    <mergeCell ref="C143:T143"/>
    <mergeCell ref="D145:T145"/>
    <mergeCell ref="D146:E146"/>
    <mergeCell ref="F146:L146"/>
    <mergeCell ref="N146:T146"/>
    <mergeCell ref="D147:E147"/>
    <mergeCell ref="Q139:T139"/>
    <mergeCell ref="D140:H140"/>
    <mergeCell ref="I140:K140"/>
    <mergeCell ref="L140:M140"/>
    <mergeCell ref="N140:P140"/>
    <mergeCell ref="Q140:T140"/>
    <mergeCell ref="D139:H139"/>
    <mergeCell ref="I139:K139"/>
    <mergeCell ref="L139:M139"/>
    <mergeCell ref="D152:T152"/>
    <mergeCell ref="D153:E153"/>
    <mergeCell ref="F153:L153"/>
    <mergeCell ref="N153:T153"/>
    <mergeCell ref="D154:E154"/>
    <mergeCell ref="F154:T154"/>
    <mergeCell ref="F147:T147"/>
    <mergeCell ref="D148:D150"/>
    <mergeCell ref="E148:G148"/>
    <mergeCell ref="H148:T148"/>
    <mergeCell ref="E149:G149"/>
    <mergeCell ref="H149:T149"/>
    <mergeCell ref="E150:G150"/>
    <mergeCell ref="H150:T150"/>
    <mergeCell ref="E163:G163"/>
    <mergeCell ref="H163:T163"/>
    <mergeCell ref="D155:D157"/>
    <mergeCell ref="E155:G155"/>
    <mergeCell ref="H155:T155"/>
    <mergeCell ref="E156:G156"/>
    <mergeCell ref="H156:T156"/>
    <mergeCell ref="E157:G157"/>
    <mergeCell ref="H157:T157"/>
    <mergeCell ref="E164:G164"/>
    <mergeCell ref="H164:T164"/>
    <mergeCell ref="D159:T159"/>
    <mergeCell ref="D160:E160"/>
    <mergeCell ref="F160:L160"/>
    <mergeCell ref="N160:T160"/>
    <mergeCell ref="F168:T168"/>
    <mergeCell ref="D169:D171"/>
    <mergeCell ref="E169:G169"/>
    <mergeCell ref="H169:T169"/>
    <mergeCell ref="E170:G170"/>
    <mergeCell ref="H170:T170"/>
    <mergeCell ref="E171:G171"/>
    <mergeCell ref="H171:T171"/>
    <mergeCell ref="N167:T167"/>
    <mergeCell ref="D168:E168"/>
    <mergeCell ref="D166:T166"/>
    <mergeCell ref="D167:E167"/>
    <mergeCell ref="F167:L167"/>
    <mergeCell ref="D161:E161"/>
    <mergeCell ref="F161:T161"/>
    <mergeCell ref="D162:D164"/>
    <mergeCell ref="E162:G162"/>
    <mergeCell ref="H162:T162"/>
  </mergeCells>
  <phoneticPr fontId="21" type="noConversion"/>
  <conditionalFormatting sqref="I22:I30">
    <cfRule type="expression" dxfId="295" priority="7">
      <formula>H22=3</formula>
    </cfRule>
    <cfRule type="expression" dxfId="294" priority="8">
      <formula>H22=2</formula>
    </cfRule>
    <cfRule type="expression" dxfId="293" priority="9">
      <formula>H22=1</formula>
    </cfRule>
  </conditionalFormatting>
  <conditionalFormatting sqref="H22:H31">
    <cfRule type="duplicateValues" dxfId="292" priority="1"/>
  </conditionalFormatting>
  <conditionalFormatting sqref="H22:H31">
    <cfRule type="expression" dxfId="291" priority="10">
      <formula>$N$22&gt;6</formula>
    </cfRule>
  </conditionalFormatting>
  <printOptions horizontalCentered="1" verticalCentered="1"/>
  <pageMargins left="0.7" right="0.7" top="0.75" bottom="0.75" header="0.3" footer="0.3"/>
  <pageSetup scale="51" orientation="landscape" verticalDpi="1200" r:id="rId1"/>
  <rowBreaks count="2" manualBreakCount="2">
    <brk id="60" max="20" man="1"/>
    <brk id="111" max="20" man="1"/>
  </rowBreaks>
  <ignoredErrors>
    <ignoredError sqref="L17:O17 J17" 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4:V52"/>
  <sheetViews>
    <sheetView showGridLines="0" topLeftCell="A31" zoomScale="75" zoomScaleNormal="90" workbookViewId="0">
      <selection activeCell="E10" sqref="E10"/>
    </sheetView>
  </sheetViews>
  <sheetFormatPr defaultRowHeight="15" x14ac:dyDescent="0.25"/>
  <cols>
    <col min="1" max="1" width="9.140625" style="7"/>
    <col min="2" max="2" width="8.42578125" style="7" customWidth="1"/>
    <col min="3" max="3" width="10.7109375" style="7" bestFit="1" customWidth="1"/>
    <col min="4" max="4" width="11.7109375" style="7" bestFit="1" customWidth="1"/>
    <col min="5" max="5" width="12.28515625" style="7" bestFit="1" customWidth="1"/>
    <col min="6" max="6" width="13.42578125" style="7" bestFit="1" customWidth="1"/>
    <col min="7" max="7" width="10" style="7" bestFit="1" customWidth="1"/>
    <col min="8" max="9" width="11" style="7" customWidth="1"/>
    <col min="10" max="10" width="13.5703125" style="7" customWidth="1"/>
    <col min="11" max="11" width="11.140625" customWidth="1"/>
    <col min="27" max="27" width="11.28515625" customWidth="1"/>
    <col min="28" max="28" width="3.42578125" customWidth="1"/>
  </cols>
  <sheetData>
    <row r="4" spans="2:22" x14ac:dyDescent="0.25">
      <c r="S4" s="1"/>
      <c r="T4" s="4"/>
      <c r="U4" s="4"/>
      <c r="V4" s="4"/>
    </row>
    <row r="5" spans="2:22" x14ac:dyDescent="0.25">
      <c r="B5" s="7" t="str">
        <f>Cover!D3&amp;" " &amp; 'Minutes 1'!I2&amp;" "&amp;Cover!L3</f>
        <v xml:space="preserve">  </v>
      </c>
      <c r="D5" s="17"/>
    </row>
    <row r="6" spans="2:22" x14ac:dyDescent="0.25">
      <c r="B6" s="18" t="s">
        <v>18</v>
      </c>
      <c r="C6" s="49" t="str">
        <f>Cover!Q13</f>
        <v>% A/P or higher</v>
      </c>
      <c r="D6" s="19" t="str">
        <f>Cover!Q14</f>
        <v>% Basic +</v>
      </c>
      <c r="E6" s="19" t="str">
        <f>Cover!Q15</f>
        <v xml:space="preserve">% Basic </v>
      </c>
      <c r="F6" s="19" t="str">
        <f>Cover!Q16</f>
        <v>% Below Basic</v>
      </c>
    </row>
    <row r="7" spans="2:22" x14ac:dyDescent="0.25">
      <c r="B7" s="18">
        <f>'Minutes 1'!F8</f>
        <v>0</v>
      </c>
      <c r="C7" s="20">
        <f>'Minutes 1'!J8</f>
        <v>0</v>
      </c>
      <c r="D7" s="20">
        <f>'Minutes 1'!L8</f>
        <v>0</v>
      </c>
      <c r="E7" s="20">
        <f>'Minutes 1'!N8</f>
        <v>0</v>
      </c>
      <c r="F7" s="20">
        <f>'Minutes 1'!P8</f>
        <v>0</v>
      </c>
    </row>
    <row r="8" spans="2:22" x14ac:dyDescent="0.25">
      <c r="B8" s="18">
        <f>'Minutes 1'!F9</f>
        <v>0</v>
      </c>
      <c r="C8" s="20">
        <f>'Minutes 1'!J9</f>
        <v>0</v>
      </c>
      <c r="D8" s="20">
        <f>'Minutes 1'!L9</f>
        <v>0</v>
      </c>
      <c r="E8" s="20">
        <f>'Minutes 1'!N9</f>
        <v>0</v>
      </c>
      <c r="F8" s="20">
        <f>'Minutes 1'!P9</f>
        <v>0</v>
      </c>
    </row>
    <row r="9" spans="2:22" x14ac:dyDescent="0.25">
      <c r="B9" s="18">
        <f>'Minutes 1'!F10</f>
        <v>0</v>
      </c>
      <c r="C9" s="20">
        <f>'Minutes 1'!J10</f>
        <v>0</v>
      </c>
      <c r="D9" s="20">
        <f>'Minutes 1'!L10</f>
        <v>0</v>
      </c>
      <c r="E9" s="20">
        <f>'Minutes 1'!N10</f>
        <v>0</v>
      </c>
      <c r="F9" s="20">
        <f>'Minutes 1'!P10</f>
        <v>0</v>
      </c>
    </row>
    <row r="10" spans="2:22" x14ac:dyDescent="0.25">
      <c r="B10" s="18">
        <f>'Minutes 1'!F11</f>
        <v>0</v>
      </c>
      <c r="C10" s="20">
        <f>'Minutes 1'!J11</f>
        <v>0</v>
      </c>
      <c r="D10" s="20">
        <f>'Minutes 1'!L11</f>
        <v>0</v>
      </c>
      <c r="E10" s="20">
        <f>'Minutes 1'!N11</f>
        <v>0</v>
      </c>
      <c r="F10" s="20">
        <f>'Minutes 1'!P11</f>
        <v>0</v>
      </c>
    </row>
    <row r="11" spans="2:22" x14ac:dyDescent="0.25">
      <c r="B11" s="18">
        <f>'Minutes 1'!F12</f>
        <v>0</v>
      </c>
      <c r="C11" s="20">
        <f>'Minutes 1'!J12</f>
        <v>0</v>
      </c>
      <c r="D11" s="20">
        <f>'Minutes 1'!L12</f>
        <v>0</v>
      </c>
      <c r="E11" s="20">
        <f>'Minutes 1'!N12</f>
        <v>0</v>
      </c>
      <c r="F11" s="20">
        <f>'Minutes 1'!P12</f>
        <v>0</v>
      </c>
    </row>
    <row r="12" spans="2:22" x14ac:dyDescent="0.25">
      <c r="B12" s="18">
        <f>'Minutes 1'!F13</f>
        <v>0</v>
      </c>
      <c r="C12" s="20">
        <f>'Minutes 1'!J13</f>
        <v>0</v>
      </c>
      <c r="D12" s="20">
        <f>'Minutes 1'!L13</f>
        <v>0</v>
      </c>
      <c r="E12" s="20">
        <f>'Minutes 1'!N13</f>
        <v>0</v>
      </c>
      <c r="F12" s="20">
        <f>'Minutes 1'!P13</f>
        <v>0</v>
      </c>
    </row>
    <row r="13" spans="2:22" x14ac:dyDescent="0.25">
      <c r="B13" s="18">
        <f>'Minutes 1'!F14</f>
        <v>0</v>
      </c>
      <c r="C13" s="20">
        <f>'Minutes 1'!J14</f>
        <v>0</v>
      </c>
      <c r="D13" s="20">
        <f>'Minutes 1'!L14</f>
        <v>0</v>
      </c>
      <c r="E13" s="20">
        <f>'Minutes 1'!N14</f>
        <v>0</v>
      </c>
      <c r="F13" s="20">
        <f>'Minutes 1'!P14</f>
        <v>0</v>
      </c>
    </row>
    <row r="14" spans="2:22" x14ac:dyDescent="0.25">
      <c r="B14" s="18">
        <f>'Minutes 1'!F15</f>
        <v>0</v>
      </c>
      <c r="C14" s="20">
        <f>'Minutes 1'!J15</f>
        <v>0</v>
      </c>
      <c r="D14" s="20">
        <f>'Minutes 1'!L15</f>
        <v>0</v>
      </c>
      <c r="E14" s="20">
        <f>'Minutes 1'!N15</f>
        <v>0</v>
      </c>
      <c r="F14" s="20">
        <f>'Minutes 1'!P15</f>
        <v>0</v>
      </c>
    </row>
    <row r="15" spans="2:22" x14ac:dyDescent="0.25">
      <c r="B15" s="18">
        <f>'Minutes 1'!F16</f>
        <v>0</v>
      </c>
      <c r="C15" s="20">
        <f>'Minutes 1'!J16</f>
        <v>0</v>
      </c>
      <c r="D15" s="20">
        <f>'Minutes 1'!L16</f>
        <v>0</v>
      </c>
      <c r="E15" s="20">
        <f>'Minutes 1'!N16</f>
        <v>0</v>
      </c>
      <c r="F15" s="20">
        <f>'Minutes 1'!P16</f>
        <v>0</v>
      </c>
    </row>
    <row r="16" spans="2:22" x14ac:dyDescent="0.25">
      <c r="B16" s="18" t="str">
        <f>'Minutes 1'!F17</f>
        <v>TEAM</v>
      </c>
      <c r="C16" s="20">
        <f>'Minutes 1'!J17</f>
        <v>0</v>
      </c>
      <c r="D16" s="20">
        <f>'Minutes 1'!L17</f>
        <v>0</v>
      </c>
      <c r="E16" s="20">
        <f>'Minutes 1'!N17</f>
        <v>0</v>
      </c>
      <c r="F16" s="20">
        <f>'Minutes 1'!P17</f>
        <v>0</v>
      </c>
    </row>
    <row r="17" spans="2:22" x14ac:dyDescent="0.25">
      <c r="C17" s="20"/>
      <c r="D17" s="20"/>
      <c r="E17" s="20"/>
    </row>
    <row r="18" spans="2:22" x14ac:dyDescent="0.25">
      <c r="C18" s="49" t="str">
        <f>C$6</f>
        <v>% A/P or higher</v>
      </c>
      <c r="D18" s="49" t="str">
        <f>D$6</f>
        <v>% Basic +</v>
      </c>
      <c r="E18" s="49" t="str">
        <f>E$6</f>
        <v xml:space="preserve">% Basic </v>
      </c>
      <c r="F18" s="49" t="str">
        <f>F$6</f>
        <v>% Below Basic</v>
      </c>
    </row>
    <row r="19" spans="2:22" x14ac:dyDescent="0.25">
      <c r="B19" s="19" t="str">
        <f>B16</f>
        <v>TEAM</v>
      </c>
      <c r="C19" s="20">
        <f>C16</f>
        <v>0</v>
      </c>
      <c r="D19" s="20">
        <f>D16</f>
        <v>0</v>
      </c>
      <c r="E19" s="20">
        <f>E16</f>
        <v>0</v>
      </c>
      <c r="F19" s="20">
        <f>F16</f>
        <v>0</v>
      </c>
    </row>
    <row r="21" spans="2:22" x14ac:dyDescent="0.25">
      <c r="B21" s="7" t="str">
        <f>Cover!D3&amp;" "&amp;Cover!J4&amp;" "&amp;Cover!L4</f>
        <v xml:space="preserve">  </v>
      </c>
    </row>
    <row r="22" spans="2:22" x14ac:dyDescent="0.25">
      <c r="B22" s="7" t="s">
        <v>18</v>
      </c>
      <c r="C22" s="49" t="str">
        <f>C$6</f>
        <v>% A/P or higher</v>
      </c>
      <c r="D22" s="49" t="str">
        <f>D$6</f>
        <v>% Basic +</v>
      </c>
      <c r="E22" s="49" t="str">
        <f>E$6</f>
        <v xml:space="preserve">% Basic </v>
      </c>
      <c r="F22" s="49" t="str">
        <f>F$6</f>
        <v>% Below Basic</v>
      </c>
    </row>
    <row r="23" spans="2:22" x14ac:dyDescent="0.25">
      <c r="B23" s="7">
        <f>'Minutes 2'!F8</f>
        <v>0</v>
      </c>
      <c r="C23" s="21">
        <f>'Minutes 2'!J8</f>
        <v>0</v>
      </c>
      <c r="D23" s="21">
        <f>'Minutes 2'!M8</f>
        <v>0</v>
      </c>
      <c r="E23" s="21">
        <f>'Minutes 2'!O8</f>
        <v>0</v>
      </c>
      <c r="F23" s="21">
        <f>'Minutes 2'!Q8</f>
        <v>0</v>
      </c>
    </row>
    <row r="24" spans="2:22" x14ac:dyDescent="0.25">
      <c r="B24" s="7">
        <f>'Minutes 2'!F9</f>
        <v>0</v>
      </c>
      <c r="C24" s="21">
        <f>'Minutes 2'!J9</f>
        <v>0</v>
      </c>
      <c r="D24" s="21">
        <f>'Minutes 2'!M9</f>
        <v>0</v>
      </c>
      <c r="E24" s="21">
        <f>'Minutes 2'!O9</f>
        <v>0</v>
      </c>
      <c r="F24" s="21">
        <f>'Minutes 2'!Q9</f>
        <v>0</v>
      </c>
    </row>
    <row r="25" spans="2:22" x14ac:dyDescent="0.25">
      <c r="B25" s="7">
        <f>'Minutes 2'!F10</f>
        <v>0</v>
      </c>
      <c r="C25" s="21">
        <f>'Minutes 2'!J10</f>
        <v>0</v>
      </c>
      <c r="D25" s="21">
        <f>'Minutes 2'!M10</f>
        <v>0</v>
      </c>
      <c r="E25" s="21">
        <f>'Minutes 2'!O10</f>
        <v>0</v>
      </c>
      <c r="F25" s="21">
        <f>'Minutes 2'!Q10</f>
        <v>0</v>
      </c>
    </row>
    <row r="26" spans="2:22" x14ac:dyDescent="0.25">
      <c r="B26" s="7">
        <f>'Minutes 2'!F11</f>
        <v>0</v>
      </c>
      <c r="C26" s="21">
        <f>'Minutes 2'!J11</f>
        <v>0</v>
      </c>
      <c r="D26" s="21">
        <f>'Minutes 2'!M11</f>
        <v>0</v>
      </c>
      <c r="E26" s="21">
        <f>'Minutes 2'!O11</f>
        <v>0</v>
      </c>
      <c r="F26" s="21">
        <f>'Minutes 2'!Q11</f>
        <v>0</v>
      </c>
    </row>
    <row r="27" spans="2:22" x14ac:dyDescent="0.25">
      <c r="B27" s="7">
        <f>'Minutes 2'!F12</f>
        <v>0</v>
      </c>
      <c r="C27" s="21">
        <f>'Minutes 2'!J12</f>
        <v>0</v>
      </c>
      <c r="D27" s="21">
        <f>'Minutes 2'!M12</f>
        <v>0</v>
      </c>
      <c r="E27" s="21">
        <f>'Minutes 2'!O12</f>
        <v>0</v>
      </c>
      <c r="F27" s="21">
        <f>'Minutes 2'!Q12</f>
        <v>0</v>
      </c>
    </row>
    <row r="28" spans="2:22" x14ac:dyDescent="0.25">
      <c r="B28" s="7">
        <f>'Minutes 2'!F13</f>
        <v>0</v>
      </c>
      <c r="C28" s="21">
        <f>'Minutes 2'!J13</f>
        <v>0</v>
      </c>
      <c r="D28" s="21">
        <f>'Minutes 2'!M13</f>
        <v>0</v>
      </c>
      <c r="E28" s="21">
        <f>'Minutes 2'!O13</f>
        <v>0</v>
      </c>
      <c r="F28" s="21">
        <f>'Minutes 2'!Q13</f>
        <v>0</v>
      </c>
      <c r="S28" s="2"/>
      <c r="T28" s="13"/>
      <c r="U28" s="13"/>
      <c r="V28" s="13"/>
    </row>
    <row r="29" spans="2:22" x14ac:dyDescent="0.25">
      <c r="B29" s="7">
        <f>'Minutes 2'!F14</f>
        <v>0</v>
      </c>
      <c r="C29" s="21">
        <f>'Minutes 2'!J14</f>
        <v>0</v>
      </c>
      <c r="D29" s="21">
        <f>'Minutes 2'!M14</f>
        <v>0</v>
      </c>
      <c r="E29" s="21">
        <f>'Minutes 2'!O14</f>
        <v>0</v>
      </c>
      <c r="F29" s="21">
        <f>'Minutes 2'!Q14</f>
        <v>0</v>
      </c>
      <c r="S29" s="2"/>
      <c r="T29" s="13"/>
      <c r="U29" s="13"/>
      <c r="V29" s="13"/>
    </row>
    <row r="30" spans="2:22" x14ac:dyDescent="0.25">
      <c r="B30" s="7">
        <f>'Minutes 2'!F15</f>
        <v>0</v>
      </c>
      <c r="C30" s="21">
        <f>'Minutes 2'!J15</f>
        <v>0</v>
      </c>
      <c r="D30" s="21">
        <f>'Minutes 2'!M15</f>
        <v>0</v>
      </c>
      <c r="E30" s="21">
        <f>'Minutes 2'!O15</f>
        <v>0</v>
      </c>
      <c r="F30" s="21">
        <f>'Minutes 2'!Q15</f>
        <v>0</v>
      </c>
      <c r="S30" s="2"/>
      <c r="T30" s="13"/>
      <c r="U30" s="13"/>
      <c r="V30" s="13"/>
    </row>
    <row r="31" spans="2:22" x14ac:dyDescent="0.25">
      <c r="B31" s="7">
        <f>'Minutes 2'!F16</f>
        <v>0</v>
      </c>
      <c r="C31" s="21">
        <f>'Minutes 2'!J16</f>
        <v>0</v>
      </c>
      <c r="D31" s="21">
        <f>'Minutes 2'!M16</f>
        <v>0</v>
      </c>
      <c r="E31" s="21">
        <f>'Minutes 2'!O16</f>
        <v>0</v>
      </c>
      <c r="F31" s="21">
        <f>'Minutes 2'!Q16</f>
        <v>0</v>
      </c>
    </row>
    <row r="32" spans="2:22" x14ac:dyDescent="0.25">
      <c r="B32" s="7" t="str">
        <f>'Minutes 2'!F17</f>
        <v>TEAM</v>
      </c>
      <c r="C32" s="21">
        <f>'Minutes 2'!J17</f>
        <v>0</v>
      </c>
      <c r="D32" s="21">
        <f>'Minutes 2'!M17</f>
        <v>0</v>
      </c>
      <c r="E32" s="21">
        <f>'Minutes 2'!O17</f>
        <v>0</v>
      </c>
      <c r="F32" s="21">
        <f>'Minutes 2'!Q17</f>
        <v>0</v>
      </c>
    </row>
    <row r="34" spans="2:10" x14ac:dyDescent="0.25">
      <c r="B34" s="22"/>
      <c r="C34" s="49" t="str">
        <f>C$6</f>
        <v>% A/P or higher</v>
      </c>
      <c r="D34" s="49" t="str">
        <f>D$6</f>
        <v>% Basic +</v>
      </c>
      <c r="E34" s="49" t="str">
        <f>E$6</f>
        <v xml:space="preserve">% Basic </v>
      </c>
      <c r="F34" s="49" t="str">
        <f>F$6</f>
        <v>% Below Basic</v>
      </c>
    </row>
    <row r="35" spans="2:10" x14ac:dyDescent="0.25">
      <c r="B35" s="22" t="str">
        <f>B32</f>
        <v>TEAM</v>
      </c>
      <c r="C35" s="21">
        <f>C32</f>
        <v>0</v>
      </c>
      <c r="D35" s="21">
        <f>D32</f>
        <v>0</v>
      </c>
      <c r="E35" s="21">
        <f>E32</f>
        <v>0</v>
      </c>
      <c r="F35" s="20">
        <f>F32</f>
        <v>0</v>
      </c>
    </row>
    <row r="37" spans="2:10" x14ac:dyDescent="0.25">
      <c r="C37" s="7" t="str">
        <f>Cover!D3&amp;" "&amp;Cover!J4</f>
        <v xml:space="preserve"> </v>
      </c>
    </row>
    <row r="38" spans="2:10" x14ac:dyDescent="0.25">
      <c r="C38" s="22" t="str">
        <f>C34 &amp; " Pre"</f>
        <v>% A/P or higher Pre</v>
      </c>
      <c r="D38" s="22" t="str">
        <f>C34 &amp; " Post"</f>
        <v>% A/P or higher Post</v>
      </c>
      <c r="E38" s="22" t="str">
        <f>D34 &amp; " Pre"</f>
        <v>% Basic + Pre</v>
      </c>
      <c r="F38" s="22" t="str">
        <f>D34 &amp; " Post"</f>
        <v>% Basic + Post</v>
      </c>
      <c r="G38" s="22" t="str">
        <f>E34 &amp; " Pre"</f>
        <v>% Basic  Pre</v>
      </c>
      <c r="H38" s="22" t="str">
        <f>E34 &amp; " Post"</f>
        <v>% Basic  Post</v>
      </c>
      <c r="I38" s="22" t="str">
        <f>F34 &amp; " Pre"</f>
        <v>% Below Basic Pre</v>
      </c>
      <c r="J38" s="22" t="str">
        <f>F34 &amp; " Post"</f>
        <v>% Below Basic Post</v>
      </c>
    </row>
    <row r="39" spans="2:10" x14ac:dyDescent="0.25">
      <c r="B39" s="18">
        <f t="shared" ref="B39:B44" si="0">B23</f>
        <v>0</v>
      </c>
      <c r="C39" s="21">
        <f t="shared" ref="C39:C44" si="1">C7</f>
        <v>0</v>
      </c>
      <c r="D39" s="21">
        <f t="shared" ref="D39:D47" si="2">C23</f>
        <v>0</v>
      </c>
      <c r="E39" s="21">
        <f t="shared" ref="E39:E47" si="3">D7</f>
        <v>0</v>
      </c>
      <c r="F39" s="21">
        <f t="shared" ref="F39:F44" si="4">D23</f>
        <v>0</v>
      </c>
      <c r="G39" s="21">
        <f t="shared" ref="G39:G44" si="5">E7</f>
        <v>0</v>
      </c>
      <c r="H39" s="21">
        <f t="shared" ref="H39:H44" si="6">E23</f>
        <v>0</v>
      </c>
      <c r="I39" s="21">
        <f t="shared" ref="I39:I44" si="7">F7</f>
        <v>0</v>
      </c>
      <c r="J39" s="21">
        <f t="shared" ref="J39:J44" si="8">F23</f>
        <v>0</v>
      </c>
    </row>
    <row r="40" spans="2:10" x14ac:dyDescent="0.25">
      <c r="B40" s="18">
        <f t="shared" si="0"/>
        <v>0</v>
      </c>
      <c r="C40" s="21">
        <f t="shared" si="1"/>
        <v>0</v>
      </c>
      <c r="D40" s="21">
        <f t="shared" si="2"/>
        <v>0</v>
      </c>
      <c r="E40" s="21">
        <f t="shared" si="3"/>
        <v>0</v>
      </c>
      <c r="F40" s="21">
        <f t="shared" si="4"/>
        <v>0</v>
      </c>
      <c r="G40" s="21">
        <f t="shared" si="5"/>
        <v>0</v>
      </c>
      <c r="H40" s="21">
        <f t="shared" si="6"/>
        <v>0</v>
      </c>
      <c r="I40" s="21">
        <f t="shared" si="7"/>
        <v>0</v>
      </c>
      <c r="J40" s="21">
        <f t="shared" si="8"/>
        <v>0</v>
      </c>
    </row>
    <row r="41" spans="2:10" x14ac:dyDescent="0.25">
      <c r="B41" s="18">
        <f t="shared" si="0"/>
        <v>0</v>
      </c>
      <c r="C41" s="21">
        <f t="shared" si="1"/>
        <v>0</v>
      </c>
      <c r="D41" s="21">
        <f t="shared" si="2"/>
        <v>0</v>
      </c>
      <c r="E41" s="21">
        <f t="shared" si="3"/>
        <v>0</v>
      </c>
      <c r="F41" s="21">
        <f t="shared" si="4"/>
        <v>0</v>
      </c>
      <c r="G41" s="21">
        <f t="shared" si="5"/>
        <v>0</v>
      </c>
      <c r="H41" s="21">
        <f t="shared" si="6"/>
        <v>0</v>
      </c>
      <c r="I41" s="21">
        <f t="shared" si="7"/>
        <v>0</v>
      </c>
      <c r="J41" s="21">
        <f t="shared" si="8"/>
        <v>0</v>
      </c>
    </row>
    <row r="42" spans="2:10" x14ac:dyDescent="0.25">
      <c r="B42" s="18">
        <f t="shared" si="0"/>
        <v>0</v>
      </c>
      <c r="C42" s="21">
        <f t="shared" si="1"/>
        <v>0</v>
      </c>
      <c r="D42" s="21">
        <f t="shared" si="2"/>
        <v>0</v>
      </c>
      <c r="E42" s="21">
        <f t="shared" si="3"/>
        <v>0</v>
      </c>
      <c r="F42" s="21">
        <f t="shared" si="4"/>
        <v>0</v>
      </c>
      <c r="G42" s="21">
        <f t="shared" si="5"/>
        <v>0</v>
      </c>
      <c r="H42" s="21">
        <f t="shared" si="6"/>
        <v>0</v>
      </c>
      <c r="I42" s="21">
        <f t="shared" si="7"/>
        <v>0</v>
      </c>
      <c r="J42" s="21">
        <f t="shared" si="8"/>
        <v>0</v>
      </c>
    </row>
    <row r="43" spans="2:10" x14ac:dyDescent="0.25">
      <c r="B43" s="18">
        <f t="shared" si="0"/>
        <v>0</v>
      </c>
      <c r="C43" s="21">
        <f t="shared" si="1"/>
        <v>0</v>
      </c>
      <c r="D43" s="21">
        <f t="shared" si="2"/>
        <v>0</v>
      </c>
      <c r="E43" s="21">
        <f t="shared" si="3"/>
        <v>0</v>
      </c>
      <c r="F43" s="21">
        <f t="shared" si="4"/>
        <v>0</v>
      </c>
      <c r="G43" s="21">
        <f t="shared" si="5"/>
        <v>0</v>
      </c>
      <c r="H43" s="21">
        <f t="shared" si="6"/>
        <v>0</v>
      </c>
      <c r="I43" s="21">
        <f t="shared" si="7"/>
        <v>0</v>
      </c>
      <c r="J43" s="21">
        <f t="shared" si="8"/>
        <v>0</v>
      </c>
    </row>
    <row r="44" spans="2:10" x14ac:dyDescent="0.25">
      <c r="B44" s="18">
        <f t="shared" si="0"/>
        <v>0</v>
      </c>
      <c r="C44" s="21">
        <f t="shared" si="1"/>
        <v>0</v>
      </c>
      <c r="D44" s="21">
        <f t="shared" si="2"/>
        <v>0</v>
      </c>
      <c r="E44" s="21">
        <f t="shared" si="3"/>
        <v>0</v>
      </c>
      <c r="F44" s="21">
        <f t="shared" si="4"/>
        <v>0</v>
      </c>
      <c r="G44" s="21">
        <f t="shared" si="5"/>
        <v>0</v>
      </c>
      <c r="H44" s="21">
        <f t="shared" si="6"/>
        <v>0</v>
      </c>
      <c r="I44" s="21">
        <f t="shared" si="7"/>
        <v>0</v>
      </c>
      <c r="J44" s="21">
        <f t="shared" si="8"/>
        <v>0</v>
      </c>
    </row>
    <row r="45" spans="2:10" x14ac:dyDescent="0.25">
      <c r="B45" s="18">
        <f>B29</f>
        <v>0</v>
      </c>
      <c r="C45" s="21">
        <f>C13</f>
        <v>0</v>
      </c>
      <c r="D45" s="21">
        <f t="shared" si="2"/>
        <v>0</v>
      </c>
      <c r="E45" s="21">
        <f t="shared" si="3"/>
        <v>0</v>
      </c>
      <c r="F45" s="21">
        <f>D29</f>
        <v>0</v>
      </c>
      <c r="G45" s="21">
        <f>E13</f>
        <v>0</v>
      </c>
      <c r="H45" s="21">
        <f>E29</f>
        <v>0</v>
      </c>
      <c r="I45" s="21">
        <f>F13</f>
        <v>0</v>
      </c>
      <c r="J45" s="21">
        <f>F29</f>
        <v>0</v>
      </c>
    </row>
    <row r="46" spans="2:10" x14ac:dyDescent="0.25">
      <c r="B46" s="18">
        <f>B30</f>
        <v>0</v>
      </c>
      <c r="C46" s="21">
        <f>C14</f>
        <v>0</v>
      </c>
      <c r="D46" s="21">
        <f t="shared" si="2"/>
        <v>0</v>
      </c>
      <c r="E46" s="21">
        <f t="shared" si="3"/>
        <v>0</v>
      </c>
      <c r="F46" s="21">
        <f>D30</f>
        <v>0</v>
      </c>
      <c r="G46" s="21">
        <f>E14</f>
        <v>0</v>
      </c>
      <c r="H46" s="21">
        <f>E30</f>
        <v>0</v>
      </c>
      <c r="I46" s="21">
        <f>F14</f>
        <v>0</v>
      </c>
      <c r="J46" s="21">
        <f>F30</f>
        <v>0</v>
      </c>
    </row>
    <row r="47" spans="2:10" x14ac:dyDescent="0.25">
      <c r="B47" s="18">
        <f>B31</f>
        <v>0</v>
      </c>
      <c r="C47" s="21">
        <f>C15</f>
        <v>0</v>
      </c>
      <c r="D47" s="21">
        <f t="shared" si="2"/>
        <v>0</v>
      </c>
      <c r="E47" s="21">
        <f t="shared" si="3"/>
        <v>0</v>
      </c>
      <c r="F47" s="21">
        <f>D31</f>
        <v>0</v>
      </c>
      <c r="G47" s="21">
        <f>E15</f>
        <v>0</v>
      </c>
      <c r="H47" s="21">
        <f>E31</f>
        <v>0</v>
      </c>
      <c r="I47" s="21">
        <f>F15</f>
        <v>0</v>
      </c>
      <c r="J47" s="21">
        <f>F31</f>
        <v>0</v>
      </c>
    </row>
    <row r="48" spans="2:10" x14ac:dyDescent="0.25">
      <c r="B48" s="18" t="str">
        <f>B32</f>
        <v>TEAM</v>
      </c>
      <c r="C48" s="20">
        <f>C16</f>
        <v>0</v>
      </c>
      <c r="D48" s="20">
        <f>C32</f>
        <v>0</v>
      </c>
      <c r="E48" s="20">
        <f>D16</f>
        <v>0</v>
      </c>
      <c r="F48" s="20">
        <f>D32</f>
        <v>0</v>
      </c>
      <c r="G48" s="20">
        <f>E16</f>
        <v>0</v>
      </c>
      <c r="H48" s="20">
        <f>E32</f>
        <v>0</v>
      </c>
      <c r="I48" s="20">
        <f>F16</f>
        <v>0</v>
      </c>
      <c r="J48" s="20">
        <f>F32</f>
        <v>0</v>
      </c>
    </row>
    <row r="50" spans="2:10" x14ac:dyDescent="0.25">
      <c r="C50" s="49" t="str">
        <f>C$6</f>
        <v>% A/P or higher</v>
      </c>
      <c r="D50" s="49" t="str">
        <f>D$6</f>
        <v>% Basic +</v>
      </c>
      <c r="E50" s="49" t="str">
        <f>E$6</f>
        <v xml:space="preserve">% Basic </v>
      </c>
      <c r="F50" s="49" t="str">
        <f>F$6</f>
        <v>% Below Basic</v>
      </c>
      <c r="J50" s="22"/>
    </row>
    <row r="51" spans="2:10" x14ac:dyDescent="0.25">
      <c r="B51" s="7" t="s">
        <v>106</v>
      </c>
      <c r="C51" s="20">
        <f>C48</f>
        <v>0</v>
      </c>
      <c r="D51" s="20">
        <f>E48</f>
        <v>0</v>
      </c>
      <c r="E51" s="20">
        <f>G48</f>
        <v>0</v>
      </c>
      <c r="F51" s="20">
        <f>I48</f>
        <v>0</v>
      </c>
    </row>
    <row r="52" spans="2:10" x14ac:dyDescent="0.25">
      <c r="B52" s="7" t="s">
        <v>107</v>
      </c>
      <c r="C52" s="20">
        <f>D48</f>
        <v>0</v>
      </c>
      <c r="D52" s="20">
        <f>F48</f>
        <v>0</v>
      </c>
      <c r="E52" s="20">
        <f>H48</f>
        <v>0</v>
      </c>
      <c r="F52" s="20">
        <f>J48</f>
        <v>0</v>
      </c>
    </row>
  </sheetData>
  <sheetProtection formatCells="0" formatColumns="0" formatRows="0" autoFilter="0"/>
  <phoneticPr fontId="21" type="noConversion"/>
  <printOptions horizontalCentered="1" verticalCentered="1"/>
  <pageMargins left="0.7" right="0.7" top="0.75" bottom="0.75" header="0.3" footer="0.3"/>
  <pageSetup scale="72" orientation="landscape" verticalDpi="1200" r:id="rId1"/>
  <rowBreaks count="1" manualBreakCount="1">
    <brk id="44" min="10" max="27" man="1"/>
  </rowBreaks>
  <colBreaks count="1" manualBreakCount="1">
    <brk id="10" max="1048575" man="1"/>
  </colBreaks>
  <ignoredErrors>
    <ignoredError sqref="D7:D14"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R189"/>
  <sheetViews>
    <sheetView showGridLines="0" zoomScaleNormal="70" workbookViewId="0">
      <selection activeCell="R14" sqref="R14"/>
    </sheetView>
  </sheetViews>
  <sheetFormatPr defaultRowHeight="15" x14ac:dyDescent="0.25"/>
  <cols>
    <col min="2" max="2" width="12.7109375" customWidth="1"/>
    <col min="3" max="3" width="15.85546875" bestFit="1" customWidth="1"/>
    <col min="4" max="4" width="28.7109375" customWidth="1"/>
    <col min="5" max="5" width="11" style="1" bestFit="1" customWidth="1"/>
    <col min="6" max="6" width="10.5703125" style="1" customWidth="1"/>
    <col min="7" max="7" width="9.140625" style="1"/>
    <col min="8" max="8" width="0" style="1" hidden="1" customWidth="1"/>
    <col min="9" max="9" width="20.7109375" hidden="1" customWidth="1"/>
    <col min="10" max="10" width="21.7109375" hidden="1" customWidth="1"/>
    <col min="11" max="11" width="21.85546875" hidden="1" customWidth="1"/>
    <col min="12" max="13" width="19.85546875" hidden="1" customWidth="1"/>
    <col min="14" max="14" width="21.28515625" hidden="1" customWidth="1"/>
    <col min="15" max="15" width="21.5703125" hidden="1" customWidth="1"/>
    <col min="16" max="16" width="19.140625" hidden="1" customWidth="1"/>
    <col min="17" max="17" width="0" hidden="1" customWidth="1"/>
    <col min="19" max="19" width="18.85546875" customWidth="1"/>
  </cols>
  <sheetData>
    <row r="1" spans="2:18" ht="18.75" x14ac:dyDescent="0.3">
      <c r="E1" s="65" t="s">
        <v>13</v>
      </c>
      <c r="F1" s="65" t="str">
        <f>IF(Cover!D4="","",Cover!D4)</f>
        <v/>
      </c>
      <c r="H1" s="1" t="s">
        <v>276</v>
      </c>
      <c r="I1" t="str">
        <f>IF(E5=0,"None",LEFT(I12,I13-2))</f>
        <v>None</v>
      </c>
      <c r="K1" t="s">
        <v>21</v>
      </c>
      <c r="L1" s="52">
        <f>Cover!J12</f>
        <v>0</v>
      </c>
      <c r="M1" t="s">
        <v>276</v>
      </c>
      <c r="N1" t="str">
        <f>IF(F5=0,"None",LEFT(M12,M13-2))</f>
        <v>None</v>
      </c>
    </row>
    <row r="2" spans="2:18" ht="15.75" thickBot="1" x14ac:dyDescent="0.3">
      <c r="E2" s="66" t="str">
        <f>IF(Cover!L3="","",Cover!L3)</f>
        <v/>
      </c>
      <c r="F2" s="66" t="str">
        <f>IF(Cover!L4="","",Cover!L4)</f>
        <v/>
      </c>
      <c r="H2" s="1" t="s">
        <v>292</v>
      </c>
      <c r="I2" t="str">
        <f>IF(E7=0,"None",LEFT(J12,J13-2))</f>
        <v>None</v>
      </c>
      <c r="K2" t="s">
        <v>276</v>
      </c>
      <c r="L2">
        <f>Cover!J13</f>
        <v>0</v>
      </c>
      <c r="M2" t="s">
        <v>292</v>
      </c>
      <c r="N2" t="str">
        <f>IF(F7=0,"None",LEFT(N12,N13-2))</f>
        <v>None</v>
      </c>
    </row>
    <row r="3" spans="2:18" ht="15.75" thickBot="1" x14ac:dyDescent="0.3">
      <c r="B3" s="302"/>
      <c r="C3" s="303"/>
      <c r="D3" s="303"/>
      <c r="E3" s="77" t="str">
        <f>E14</f>
        <v/>
      </c>
      <c r="F3" s="79" t="str">
        <f>F14</f>
        <v/>
      </c>
      <c r="G3" s="83" t="s">
        <v>24</v>
      </c>
      <c r="H3" s="155" t="s">
        <v>293</v>
      </c>
      <c r="I3" t="str">
        <f>IF(E9=0,"None",LEFT(K12,K13-2))</f>
        <v>None</v>
      </c>
      <c r="K3" t="s">
        <v>22</v>
      </c>
      <c r="L3">
        <f>Cover!J14</f>
        <v>0</v>
      </c>
      <c r="M3" t="s">
        <v>293</v>
      </c>
      <c r="N3" t="str">
        <f>IF(F9=0,"None",LEFT(O12,O13-2))</f>
        <v>None</v>
      </c>
    </row>
    <row r="4" spans="2:18" ht="15.75" thickBot="1" x14ac:dyDescent="0.3">
      <c r="B4" s="304" t="s">
        <v>23</v>
      </c>
      <c r="C4" s="305"/>
      <c r="D4" s="305"/>
      <c r="E4" s="78">
        <f>COUNT(E15:E189)</f>
        <v>0</v>
      </c>
      <c r="F4" s="80">
        <f>COUNT(F15:F189)</f>
        <v>0</v>
      </c>
      <c r="G4" s="84">
        <f>F4-E4</f>
        <v>0</v>
      </c>
      <c r="H4" s="71" t="s">
        <v>294</v>
      </c>
      <c r="I4" t="str">
        <f>IF(E11=0,"None",LEFT(L12,L13-2))</f>
        <v>None</v>
      </c>
      <c r="K4" t="s">
        <v>104</v>
      </c>
      <c r="L4">
        <f>Cover!J15</f>
        <v>0</v>
      </c>
      <c r="M4" t="s">
        <v>286</v>
      </c>
      <c r="N4" t="str">
        <f>IF(F11=0,"None",LEFT(P12,P13-2))</f>
        <v>None</v>
      </c>
    </row>
    <row r="5" spans="2:18" x14ac:dyDescent="0.25">
      <c r="B5" s="306" t="str">
        <f>"Number "&amp;Cover!$K$13&amp;"  (&gt;=" &amp; Cover!$J$13 &amp; ")"</f>
        <v>Number Proficient  (&gt;=)</v>
      </c>
      <c r="C5" s="307"/>
      <c r="D5" s="307"/>
      <c r="E5" s="68">
        <f>COUNTIF(E15:E189,"&gt;="&amp;L2)</f>
        <v>0</v>
      </c>
      <c r="F5" s="81">
        <f>COUNTIF(F15:F189,"&gt;="&amp;L2)</f>
        <v>0</v>
      </c>
      <c r="G5" s="85">
        <f>F5-E5</f>
        <v>0</v>
      </c>
      <c r="H5" s="71"/>
      <c r="K5" t="s">
        <v>286</v>
      </c>
      <c r="L5" s="52">
        <f>Cover!J16</f>
        <v>0</v>
      </c>
    </row>
    <row r="6" spans="2:18" ht="15.75" thickBot="1" x14ac:dyDescent="0.3">
      <c r="B6" s="300" t="str">
        <f>"Percent "&amp;Cover!$K$13&amp;"  (&gt;=" &amp; Cover!$J$13 &amp; ")"</f>
        <v>Percent Proficient  (&gt;=)</v>
      </c>
      <c r="C6" s="301"/>
      <c r="D6" s="301"/>
      <c r="E6" s="69">
        <f>IF(E4=0,0,E5/E4)</f>
        <v>0</v>
      </c>
      <c r="F6" s="82">
        <f>IF(F4=0,0,F5/F4)</f>
        <v>0</v>
      </c>
      <c r="G6" s="86">
        <f t="shared" ref="G6:G12" si="0">F6-E6</f>
        <v>0</v>
      </c>
      <c r="H6" s="156"/>
    </row>
    <row r="7" spans="2:18" x14ac:dyDescent="0.25">
      <c r="B7" s="306" t="str">
        <f>"Number "&amp;Cover!$K$14&amp;" (Between " &amp; Cover!$J$14 &amp; " &amp; " &amp; Cover!$J$13-1 &amp; ")"</f>
        <v>Number Close to Proficiency (Between  &amp; -1)</v>
      </c>
      <c r="C7" s="307"/>
      <c r="D7" s="307"/>
      <c r="E7" s="68">
        <f>COUNTIF(E$15:E$189,"&gt;="&amp;$L$3)-COUNTIF(E$15:E$189,"&gt;="&amp;$L$2)</f>
        <v>0</v>
      </c>
      <c r="F7" s="81">
        <f>COUNTIF(F$15:F$189,"&gt;="&amp;$L$3)-COUNTIF(F$15:F$189,"&gt;="&amp;$L$2)</f>
        <v>0</v>
      </c>
      <c r="G7" s="85">
        <f t="shared" si="0"/>
        <v>0</v>
      </c>
      <c r="H7" s="71"/>
      <c r="I7" t="str">
        <f t="shared" ref="I7:P7" si="1">CONCATENATE(I15,I16,I17,I18,I19,I20,I21,I22,I23,I24,I25,I26,I27,I28,I29,I30,I31,I32,I33,I34,I35,I36,I37,I38,I39,I40,I41,I42,I43,I44)</f>
        <v/>
      </c>
      <c r="J7" t="str">
        <f t="shared" si="1"/>
        <v/>
      </c>
      <c r="K7" t="str">
        <f t="shared" si="1"/>
        <v/>
      </c>
      <c r="L7" t="str">
        <f t="shared" si="1"/>
        <v/>
      </c>
      <c r="M7" t="str">
        <f t="shared" si="1"/>
        <v/>
      </c>
      <c r="N7" t="str">
        <f t="shared" si="1"/>
        <v/>
      </c>
      <c r="O7" t="str">
        <f t="shared" si="1"/>
        <v/>
      </c>
      <c r="P7" t="str">
        <f t="shared" si="1"/>
        <v/>
      </c>
    </row>
    <row r="8" spans="2:18" ht="15.75" thickBot="1" x14ac:dyDescent="0.3">
      <c r="B8" s="300" t="str">
        <f>"Percent "&amp;Cover!$K$14&amp;" (Between " &amp; Cover!$J$14 &amp; " &amp; " &amp; Cover!$J$13-1 &amp; ")"</f>
        <v>Percent Close to Proficiency (Between  &amp; -1)</v>
      </c>
      <c r="C8" s="301"/>
      <c r="D8" s="301"/>
      <c r="E8" s="69">
        <f>IF(E4=0,0,E7/E4)</f>
        <v>0</v>
      </c>
      <c r="F8" s="82">
        <f>IF(F4=0,0,F7/F4)</f>
        <v>0</v>
      </c>
      <c r="G8" s="86">
        <f t="shared" si="0"/>
        <v>0</v>
      </c>
      <c r="H8" s="156"/>
      <c r="I8" t="str">
        <f t="shared" ref="I8:P8" si="2">CONCATENATE(I45,I46,I47,I48,I49,I50,I51,I52,I53,I54,I55,I56,I57,I58,I59,I60,I61,I62,I63,I64,I65,I66,I67,I68,I69,I70,I71,I72,I73,I74)</f>
        <v/>
      </c>
      <c r="J8" t="str">
        <f t="shared" si="2"/>
        <v/>
      </c>
      <c r="K8" t="str">
        <f t="shared" si="2"/>
        <v/>
      </c>
      <c r="L8" t="str">
        <f t="shared" si="2"/>
        <v/>
      </c>
      <c r="M8" s="52" t="str">
        <f t="shared" si="2"/>
        <v/>
      </c>
      <c r="N8" t="str">
        <f t="shared" si="2"/>
        <v/>
      </c>
      <c r="O8" t="str">
        <f t="shared" si="2"/>
        <v/>
      </c>
      <c r="P8" t="str">
        <f t="shared" si="2"/>
        <v/>
      </c>
    </row>
    <row r="9" spans="2:18" x14ac:dyDescent="0.25">
      <c r="B9" s="306" t="str">
        <f>"Number "&amp;Cover!$K$15&amp;" (Between " &amp; Cover!$J$15 &amp; " &amp; " &amp; Cover!$J$14-1 &amp; ")"</f>
        <v>Number Far to Go likely to be Proficient (Between  &amp; -1)</v>
      </c>
      <c r="C9" s="307"/>
      <c r="D9" s="307"/>
      <c r="E9" s="68">
        <f>COUNTIF(E$15:E$189,"&gt;="&amp;$L$4)-COUNTIF(E$15:E$189,"&gt;="&amp;$L$3)</f>
        <v>0</v>
      </c>
      <c r="F9" s="81">
        <f>COUNTIF(F$15:F$189,"&gt;="&amp;$L$4)-COUNTIF(F$15:F$189,"&gt;="&amp;$L$3)</f>
        <v>0</v>
      </c>
      <c r="G9" s="87">
        <f t="shared" si="0"/>
        <v>0</v>
      </c>
      <c r="H9" s="157"/>
      <c r="I9" t="str">
        <f t="shared" ref="I9:P9" si="3">CONCATENATE(I75,I76,I77,I78,I79,I80,I81,I82,I83,I84,I85,I86,I87,I88,I89,I90,I91,I92,I93,I94,I95,I96,I97,I98,I99,I100,I101,I102,I103,I104)</f>
        <v/>
      </c>
      <c r="J9" s="71" t="str">
        <f t="shared" si="3"/>
        <v/>
      </c>
      <c r="K9" t="str">
        <f t="shared" si="3"/>
        <v/>
      </c>
      <c r="L9" t="str">
        <f t="shared" si="3"/>
        <v/>
      </c>
      <c r="M9" t="str">
        <f t="shared" si="3"/>
        <v/>
      </c>
      <c r="N9" t="str">
        <f t="shared" si="3"/>
        <v/>
      </c>
      <c r="O9" t="str">
        <f t="shared" si="3"/>
        <v/>
      </c>
      <c r="P9" t="str">
        <f t="shared" si="3"/>
        <v/>
      </c>
    </row>
    <row r="10" spans="2:18" ht="15.75" thickBot="1" x14ac:dyDescent="0.3">
      <c r="B10" s="300" t="str">
        <f>"Percent "&amp;Cover!$K$15&amp;" (Between " &amp; Cover!$J$15 &amp; " &amp; " &amp; Cover!$J$14-1 &amp; ")"</f>
        <v>Percent Far to Go likely to be Proficient (Between  &amp; -1)</v>
      </c>
      <c r="C10" s="301"/>
      <c r="D10" s="301"/>
      <c r="E10" s="69">
        <f>IF(E4=0,0,E9/E4)</f>
        <v>0</v>
      </c>
      <c r="F10" s="82">
        <f>IF(F4=0,0,F9/F4)</f>
        <v>0</v>
      </c>
      <c r="G10" s="86">
        <f t="shared" si="0"/>
        <v>0</v>
      </c>
      <c r="H10" s="156"/>
      <c r="I10" t="str">
        <f t="shared" ref="I10:P10" si="4">CONCATENATE(I105,I106,I107,I108,I109,I110,I111,I112,I113,I114,I115,I116,I117,I118,I119,I120,I121,I122,I123,I124,I125,I126,I127,I128,I129,I130,I131,I132,I133,I134)</f>
        <v/>
      </c>
      <c r="J10" t="str">
        <f t="shared" si="4"/>
        <v/>
      </c>
      <c r="K10" t="str">
        <f t="shared" si="4"/>
        <v/>
      </c>
      <c r="L10" t="str">
        <f t="shared" si="4"/>
        <v/>
      </c>
      <c r="M10" t="str">
        <f t="shared" si="4"/>
        <v/>
      </c>
      <c r="N10" t="str">
        <f t="shared" si="4"/>
        <v/>
      </c>
      <c r="O10" t="str">
        <f t="shared" si="4"/>
        <v/>
      </c>
      <c r="P10" t="str">
        <f t="shared" si="4"/>
        <v/>
      </c>
    </row>
    <row r="11" spans="2:18" x14ac:dyDescent="0.25">
      <c r="B11" s="306" t="str">
        <f>"Number "&amp;Cover!$K$16&amp;" (Between " &amp; Cover!$J$16 &amp; " &amp; " &amp; Cover!$J$15-1 &amp; ")"</f>
        <v>Number Far to Go Not likely to be Proficient (Between  &amp; -1)</v>
      </c>
      <c r="C11" s="307"/>
      <c r="D11" s="307"/>
      <c r="E11" s="68">
        <f>COUNTIF(E$15:E$189,"&lt;"&amp;$L$4)</f>
        <v>0</v>
      </c>
      <c r="F11" s="81">
        <f>COUNTIF(F$15:F$189,"&lt;"&amp;$L$4)</f>
        <v>0</v>
      </c>
      <c r="G11" s="87">
        <f t="shared" si="0"/>
        <v>0</v>
      </c>
      <c r="H11" s="157"/>
      <c r="I11" t="str">
        <f t="shared" ref="I11:P11" si="5">CONCATENATE(I135,I136,I137,I138,I139,I140,I141,I142,I143,I144,I145,I146,I147,I148,I149,I150,I151,I152,I153,I154,I155,I156,I157,I158,I159,I160,I161,I162,I163,I164)</f>
        <v/>
      </c>
      <c r="J11" t="str">
        <f t="shared" si="5"/>
        <v/>
      </c>
      <c r="K11" t="str">
        <f t="shared" si="5"/>
        <v/>
      </c>
      <c r="L11" t="str">
        <f t="shared" si="5"/>
        <v/>
      </c>
      <c r="M11" t="str">
        <f t="shared" si="5"/>
        <v/>
      </c>
      <c r="N11" t="str">
        <f t="shared" si="5"/>
        <v/>
      </c>
      <c r="O11" t="str">
        <f t="shared" si="5"/>
        <v/>
      </c>
      <c r="P11" t="str">
        <f t="shared" si="5"/>
        <v/>
      </c>
    </row>
    <row r="12" spans="2:18" ht="15.75" thickBot="1" x14ac:dyDescent="0.3">
      <c r="B12" s="300" t="str">
        <f>"Percent "&amp;Cover!$K$16&amp;" (Between " &amp; Cover!$J$16 &amp; " &amp; " &amp; Cover!$J$15-1 &amp; ")"</f>
        <v>Percent Far to Go Not likely to be Proficient (Between  &amp; -1)</v>
      </c>
      <c r="C12" s="301"/>
      <c r="D12" s="301"/>
      <c r="E12" s="69">
        <f>IF(E4=0,0,E11/E4)</f>
        <v>0</v>
      </c>
      <c r="F12" s="82">
        <f>IF(F4=0,0,F11/F4)</f>
        <v>0</v>
      </c>
      <c r="G12" s="86">
        <f t="shared" si="0"/>
        <v>0</v>
      </c>
      <c r="H12" s="156"/>
      <c r="I12" t="str">
        <f t="shared" ref="I12:P12" si="6">CONCATENATE(I7,I8,I9,I10,I11)</f>
        <v/>
      </c>
      <c r="J12" s="76" t="str">
        <f t="shared" si="6"/>
        <v/>
      </c>
      <c r="K12" s="76" t="str">
        <f t="shared" si="6"/>
        <v/>
      </c>
      <c r="L12" s="76" t="str">
        <f t="shared" si="6"/>
        <v/>
      </c>
      <c r="M12" s="76" t="str">
        <f t="shared" si="6"/>
        <v/>
      </c>
      <c r="N12" s="76" t="str">
        <f t="shared" si="6"/>
        <v/>
      </c>
      <c r="O12" s="76" t="str">
        <f t="shared" si="6"/>
        <v/>
      </c>
      <c r="P12" s="76" t="str">
        <f t="shared" si="6"/>
        <v/>
      </c>
    </row>
    <row r="13" spans="2:18" ht="15.75" thickBot="1" x14ac:dyDescent="0.3">
      <c r="I13">
        <f t="shared" ref="I13:P13" si="7">LEN(I12)</f>
        <v>0</v>
      </c>
      <c r="J13">
        <f t="shared" si="7"/>
        <v>0</v>
      </c>
      <c r="K13">
        <f t="shared" si="7"/>
        <v>0</v>
      </c>
      <c r="L13">
        <f t="shared" si="7"/>
        <v>0</v>
      </c>
      <c r="M13">
        <f t="shared" si="7"/>
        <v>0</v>
      </c>
      <c r="N13">
        <f t="shared" si="7"/>
        <v>0</v>
      </c>
      <c r="O13">
        <f t="shared" si="7"/>
        <v>0</v>
      </c>
      <c r="P13">
        <f t="shared" si="7"/>
        <v>0</v>
      </c>
    </row>
    <row r="14" spans="2:18" ht="54" customHeight="1" thickBot="1" x14ac:dyDescent="0.3">
      <c r="B14" s="125" t="s">
        <v>258</v>
      </c>
      <c r="C14" s="94" t="s">
        <v>1</v>
      </c>
      <c r="D14" s="123" t="s">
        <v>0</v>
      </c>
      <c r="E14" s="96" t="str">
        <f>IF(Cover!J3="","",Cover!J3)</f>
        <v/>
      </c>
      <c r="F14" s="96" t="str">
        <f>IF(Cover!J4="","",Cover!J4)</f>
        <v/>
      </c>
      <c r="G14" s="97" t="s">
        <v>20</v>
      </c>
      <c r="H14" s="158"/>
      <c r="I14" s="160" t="s">
        <v>287</v>
      </c>
      <c r="J14" s="161" t="s">
        <v>76</v>
      </c>
      <c r="K14" s="161" t="s">
        <v>289</v>
      </c>
      <c r="L14" s="161" t="s">
        <v>290</v>
      </c>
      <c r="M14" s="161" t="s">
        <v>288</v>
      </c>
      <c r="N14" s="161" t="s">
        <v>102</v>
      </c>
      <c r="O14" s="161" t="s">
        <v>103</v>
      </c>
      <c r="P14" s="161" t="s">
        <v>291</v>
      </c>
      <c r="R14" s="72" t="s">
        <v>74</v>
      </c>
    </row>
    <row r="15" spans="2:18" ht="15.75" thickBot="1" x14ac:dyDescent="0.3">
      <c r="B15" s="61"/>
      <c r="C15" s="126"/>
      <c r="D15" s="154"/>
      <c r="E15" s="62"/>
      <c r="F15" s="62"/>
      <c r="G15" s="63" t="str">
        <f>IF(F15="","",F15-E15)</f>
        <v/>
      </c>
      <c r="H15" s="159"/>
      <c r="I15" t="str">
        <f t="shared" ref="I15:I46" si="8">IF($E15="","",IF($E15&gt;=$L$2,$D15&amp;", ",""))</f>
        <v/>
      </c>
      <c r="J15" s="2" t="str">
        <f t="shared" ref="J15:J46" si="9">IF(E15&gt;=$L$2,"",IF(E15&gt;=$L$3,($D15&amp;", "),""))</f>
        <v/>
      </c>
      <c r="K15" s="2" t="str">
        <f t="shared" ref="K15:K46" si="10">IF(E15&gt;=$L$3,"",IF(E15&gt;=$L$4,($D15&amp;", "),""))</f>
        <v/>
      </c>
      <c r="L15" s="2" t="str">
        <f t="shared" ref="L15:L46" si="11">IF($E15="","",IF($E15&lt;$L$4,$D15&amp;", ",""))</f>
        <v/>
      </c>
      <c r="M15" s="2" t="str">
        <f t="shared" ref="M15:M46" si="12">IF($F15="","",IF($F15&gt;=$L$2,$D15&amp;", ",""))</f>
        <v/>
      </c>
      <c r="N15" s="2" t="str">
        <f t="shared" ref="N15:N46" si="13">IF(F15&gt;=$L$2,"",IF(F15&gt;=$L$3,($D15&amp;", "),""))</f>
        <v/>
      </c>
      <c r="O15" s="2" t="str">
        <f t="shared" ref="O15:O46" si="14">IF(F15&gt;=$L$3,"",IF(F15&gt;=$L$4,($D15&amp;", "),""))</f>
        <v/>
      </c>
      <c r="P15" s="2" t="str">
        <f t="shared" ref="P15:P46" si="15">IF($F15="","",IF($F15&lt;$L$4,$D15&amp;", ",""))</f>
        <v/>
      </c>
    </row>
    <row r="16" spans="2:18" ht="15.75" thickBot="1" x14ac:dyDescent="0.3">
      <c r="B16" s="61"/>
      <c r="C16" s="127"/>
      <c r="D16" s="154"/>
      <c r="E16" s="92"/>
      <c r="F16" s="92"/>
      <c r="G16" s="98" t="str">
        <f t="shared" ref="G16:G79" si="16">IF(F16="","",F16-E16)</f>
        <v/>
      </c>
      <c r="H16" s="159"/>
      <c r="I16" t="str">
        <f t="shared" si="8"/>
        <v/>
      </c>
      <c r="J16" s="2" t="str">
        <f t="shared" si="9"/>
        <v/>
      </c>
      <c r="K16" s="2" t="str">
        <f t="shared" si="10"/>
        <v/>
      </c>
      <c r="L16" s="2" t="str">
        <f t="shared" si="11"/>
        <v/>
      </c>
      <c r="M16" s="2" t="str">
        <f t="shared" si="12"/>
        <v/>
      </c>
      <c r="N16" s="2" t="str">
        <f t="shared" si="13"/>
        <v/>
      </c>
      <c r="O16" s="2" t="str">
        <f t="shared" si="14"/>
        <v/>
      </c>
      <c r="P16" s="2" t="str">
        <f t="shared" si="15"/>
        <v/>
      </c>
    </row>
    <row r="17" spans="2:16" ht="15.75" thickBot="1" x14ac:dyDescent="0.3">
      <c r="B17" s="61"/>
      <c r="C17" s="127"/>
      <c r="D17" s="154"/>
      <c r="E17" s="92"/>
      <c r="F17" s="92"/>
      <c r="G17" s="98" t="str">
        <f t="shared" si="16"/>
        <v/>
      </c>
      <c r="H17" s="159"/>
      <c r="I17" t="str">
        <f t="shared" si="8"/>
        <v/>
      </c>
      <c r="J17" s="2" t="str">
        <f t="shared" si="9"/>
        <v/>
      </c>
      <c r="K17" s="2" t="str">
        <f t="shared" si="10"/>
        <v/>
      </c>
      <c r="L17" s="2" t="str">
        <f t="shared" si="11"/>
        <v/>
      </c>
      <c r="M17" s="2" t="str">
        <f t="shared" si="12"/>
        <v/>
      </c>
      <c r="N17" s="2" t="str">
        <f t="shared" si="13"/>
        <v/>
      </c>
      <c r="O17" s="2" t="str">
        <f t="shared" si="14"/>
        <v/>
      </c>
      <c r="P17" s="2" t="str">
        <f t="shared" si="15"/>
        <v/>
      </c>
    </row>
    <row r="18" spans="2:16" ht="15.75" thickBot="1" x14ac:dyDescent="0.3">
      <c r="B18" s="61"/>
      <c r="C18" s="127"/>
      <c r="D18" s="154"/>
      <c r="E18" s="92"/>
      <c r="F18" s="92"/>
      <c r="G18" s="98" t="str">
        <f t="shared" si="16"/>
        <v/>
      </c>
      <c r="H18" s="159"/>
      <c r="I18" t="str">
        <f t="shared" si="8"/>
        <v/>
      </c>
      <c r="J18" s="2" t="str">
        <f t="shared" si="9"/>
        <v/>
      </c>
      <c r="K18" s="2" t="str">
        <f t="shared" si="10"/>
        <v/>
      </c>
      <c r="L18" s="2" t="str">
        <f t="shared" si="11"/>
        <v/>
      </c>
      <c r="M18" s="2" t="str">
        <f t="shared" si="12"/>
        <v/>
      </c>
      <c r="N18" s="2" t="str">
        <f t="shared" si="13"/>
        <v/>
      </c>
      <c r="O18" s="2" t="str">
        <f t="shared" si="14"/>
        <v/>
      </c>
      <c r="P18" s="2" t="str">
        <f t="shared" si="15"/>
        <v/>
      </c>
    </row>
    <row r="19" spans="2:16" ht="15.75" thickBot="1" x14ac:dyDescent="0.3">
      <c r="B19" s="61"/>
      <c r="C19" s="127"/>
      <c r="D19" s="154"/>
      <c r="E19" s="92"/>
      <c r="F19" s="92"/>
      <c r="G19" s="98" t="str">
        <f t="shared" si="16"/>
        <v/>
      </c>
      <c r="H19" s="159"/>
      <c r="I19" t="str">
        <f t="shared" si="8"/>
        <v/>
      </c>
      <c r="J19" s="2" t="str">
        <f t="shared" si="9"/>
        <v/>
      </c>
      <c r="K19" s="2" t="str">
        <f t="shared" si="10"/>
        <v/>
      </c>
      <c r="L19" s="2" t="str">
        <f t="shared" si="11"/>
        <v/>
      </c>
      <c r="M19" s="2" t="str">
        <f t="shared" si="12"/>
        <v/>
      </c>
      <c r="N19" s="2" t="str">
        <f t="shared" si="13"/>
        <v/>
      </c>
      <c r="O19" s="2" t="str">
        <f t="shared" si="14"/>
        <v/>
      </c>
      <c r="P19" s="2" t="str">
        <f t="shared" si="15"/>
        <v/>
      </c>
    </row>
    <row r="20" spans="2:16" ht="15.75" thickBot="1" x14ac:dyDescent="0.3">
      <c r="B20" s="61"/>
      <c r="C20" s="127"/>
      <c r="D20" s="154"/>
      <c r="E20" s="92"/>
      <c r="F20" s="92"/>
      <c r="G20" s="98" t="str">
        <f t="shared" si="16"/>
        <v/>
      </c>
      <c r="H20" s="159"/>
      <c r="I20" t="str">
        <f t="shared" si="8"/>
        <v/>
      </c>
      <c r="J20" s="2" t="str">
        <f t="shared" si="9"/>
        <v/>
      </c>
      <c r="K20" s="2" t="str">
        <f t="shared" si="10"/>
        <v/>
      </c>
      <c r="L20" s="2" t="str">
        <f t="shared" si="11"/>
        <v/>
      </c>
      <c r="M20" s="2" t="str">
        <f t="shared" si="12"/>
        <v/>
      </c>
      <c r="N20" s="2" t="str">
        <f t="shared" si="13"/>
        <v/>
      </c>
      <c r="O20" s="2" t="str">
        <f t="shared" si="14"/>
        <v/>
      </c>
      <c r="P20" s="2" t="str">
        <f t="shared" si="15"/>
        <v/>
      </c>
    </row>
    <row r="21" spans="2:16" ht="15.75" thickBot="1" x14ac:dyDescent="0.3">
      <c r="B21" s="61"/>
      <c r="C21" s="127"/>
      <c r="D21" s="154"/>
      <c r="E21" s="92"/>
      <c r="F21" s="92"/>
      <c r="G21" s="98" t="str">
        <f t="shared" si="16"/>
        <v/>
      </c>
      <c r="H21" s="159"/>
      <c r="I21" t="str">
        <f t="shared" si="8"/>
        <v/>
      </c>
      <c r="J21" s="2" t="str">
        <f t="shared" si="9"/>
        <v/>
      </c>
      <c r="K21" s="2" t="str">
        <f t="shared" si="10"/>
        <v/>
      </c>
      <c r="L21" s="2" t="str">
        <f t="shared" si="11"/>
        <v/>
      </c>
      <c r="M21" s="2" t="str">
        <f t="shared" si="12"/>
        <v/>
      </c>
      <c r="N21" s="2" t="str">
        <f t="shared" si="13"/>
        <v/>
      </c>
      <c r="O21" s="2" t="str">
        <f t="shared" si="14"/>
        <v/>
      </c>
      <c r="P21" s="2" t="str">
        <f t="shared" si="15"/>
        <v/>
      </c>
    </row>
    <row r="22" spans="2:16" ht="15.75" thickBot="1" x14ac:dyDescent="0.3">
      <c r="B22" s="61"/>
      <c r="C22" s="127"/>
      <c r="D22" s="154"/>
      <c r="E22" s="92"/>
      <c r="F22" s="92"/>
      <c r="G22" s="98" t="str">
        <f t="shared" si="16"/>
        <v/>
      </c>
      <c r="H22" s="159"/>
      <c r="I22" t="str">
        <f t="shared" si="8"/>
        <v/>
      </c>
      <c r="J22" s="2" t="str">
        <f t="shared" si="9"/>
        <v/>
      </c>
      <c r="K22" s="2" t="str">
        <f t="shared" si="10"/>
        <v/>
      </c>
      <c r="L22" s="2" t="str">
        <f t="shared" si="11"/>
        <v/>
      </c>
      <c r="M22" s="2" t="str">
        <f t="shared" si="12"/>
        <v/>
      </c>
      <c r="N22" s="2" t="str">
        <f t="shared" si="13"/>
        <v/>
      </c>
      <c r="O22" s="2" t="str">
        <f t="shared" si="14"/>
        <v/>
      </c>
      <c r="P22" s="2" t="str">
        <f t="shared" si="15"/>
        <v/>
      </c>
    </row>
    <row r="23" spans="2:16" ht="15.75" thickBot="1" x14ac:dyDescent="0.3">
      <c r="B23" s="61"/>
      <c r="C23" s="127"/>
      <c r="D23" s="154"/>
      <c r="E23" s="92"/>
      <c r="F23" s="92"/>
      <c r="G23" s="98" t="str">
        <f t="shared" si="16"/>
        <v/>
      </c>
      <c r="H23" s="159"/>
      <c r="I23" t="str">
        <f t="shared" si="8"/>
        <v/>
      </c>
      <c r="J23" s="2" t="str">
        <f t="shared" si="9"/>
        <v/>
      </c>
      <c r="K23" s="2" t="str">
        <f t="shared" si="10"/>
        <v/>
      </c>
      <c r="L23" s="2" t="str">
        <f t="shared" si="11"/>
        <v/>
      </c>
      <c r="M23" s="2" t="str">
        <f t="shared" si="12"/>
        <v/>
      </c>
      <c r="N23" s="2" t="str">
        <f t="shared" si="13"/>
        <v/>
      </c>
      <c r="O23" s="2" t="str">
        <f t="shared" si="14"/>
        <v/>
      </c>
      <c r="P23" s="2" t="str">
        <f t="shared" si="15"/>
        <v/>
      </c>
    </row>
    <row r="24" spans="2:16" ht="15.75" thickBot="1" x14ac:dyDescent="0.3">
      <c r="B24" s="61"/>
      <c r="C24" s="127"/>
      <c r="D24" s="154"/>
      <c r="E24" s="92"/>
      <c r="F24" s="92"/>
      <c r="G24" s="98" t="str">
        <f t="shared" si="16"/>
        <v/>
      </c>
      <c r="H24" s="159"/>
      <c r="I24" t="str">
        <f t="shared" si="8"/>
        <v/>
      </c>
      <c r="J24" s="2" t="str">
        <f t="shared" si="9"/>
        <v/>
      </c>
      <c r="K24" s="2" t="str">
        <f t="shared" si="10"/>
        <v/>
      </c>
      <c r="L24" s="2" t="str">
        <f t="shared" si="11"/>
        <v/>
      </c>
      <c r="M24" s="2" t="str">
        <f t="shared" si="12"/>
        <v/>
      </c>
      <c r="N24" s="2" t="str">
        <f t="shared" si="13"/>
        <v/>
      </c>
      <c r="O24" s="2" t="str">
        <f t="shared" si="14"/>
        <v/>
      </c>
      <c r="P24" s="2" t="str">
        <f t="shared" si="15"/>
        <v/>
      </c>
    </row>
    <row r="25" spans="2:16" ht="15.75" thickBot="1" x14ac:dyDescent="0.3">
      <c r="B25" s="61"/>
      <c r="C25" s="127"/>
      <c r="D25" s="154"/>
      <c r="E25" s="92"/>
      <c r="F25" s="92"/>
      <c r="G25" s="98" t="str">
        <f t="shared" si="16"/>
        <v/>
      </c>
      <c r="H25" s="159"/>
      <c r="I25" t="str">
        <f t="shared" si="8"/>
        <v/>
      </c>
      <c r="J25" s="2" t="str">
        <f t="shared" si="9"/>
        <v/>
      </c>
      <c r="K25" s="2" t="str">
        <f t="shared" si="10"/>
        <v/>
      </c>
      <c r="L25" s="2" t="str">
        <f t="shared" si="11"/>
        <v/>
      </c>
      <c r="M25" s="2" t="str">
        <f t="shared" si="12"/>
        <v/>
      </c>
      <c r="N25" s="2" t="str">
        <f t="shared" si="13"/>
        <v/>
      </c>
      <c r="O25" s="2" t="str">
        <f t="shared" si="14"/>
        <v/>
      </c>
      <c r="P25" s="2" t="str">
        <f t="shared" si="15"/>
        <v/>
      </c>
    </row>
    <row r="26" spans="2:16" ht="15.75" thickBot="1" x14ac:dyDescent="0.3">
      <c r="B26" s="61"/>
      <c r="C26" s="127"/>
      <c r="D26" s="154"/>
      <c r="E26" s="92"/>
      <c r="F26" s="92"/>
      <c r="G26" s="98" t="str">
        <f t="shared" si="16"/>
        <v/>
      </c>
      <c r="H26" s="159"/>
      <c r="I26" t="str">
        <f t="shared" si="8"/>
        <v/>
      </c>
      <c r="J26" s="2" t="str">
        <f t="shared" si="9"/>
        <v/>
      </c>
      <c r="K26" s="2" t="str">
        <f t="shared" si="10"/>
        <v/>
      </c>
      <c r="L26" s="2" t="str">
        <f t="shared" si="11"/>
        <v/>
      </c>
      <c r="M26" s="2" t="str">
        <f t="shared" si="12"/>
        <v/>
      </c>
      <c r="N26" s="2" t="str">
        <f t="shared" si="13"/>
        <v/>
      </c>
      <c r="O26" s="2" t="str">
        <f t="shared" si="14"/>
        <v/>
      </c>
      <c r="P26" s="2" t="str">
        <f t="shared" si="15"/>
        <v/>
      </c>
    </row>
    <row r="27" spans="2:16" ht="15.75" thickBot="1" x14ac:dyDescent="0.3">
      <c r="B27" s="61"/>
      <c r="C27" s="127"/>
      <c r="D27" s="154"/>
      <c r="E27" s="92"/>
      <c r="F27" s="92"/>
      <c r="G27" s="98" t="str">
        <f t="shared" si="16"/>
        <v/>
      </c>
      <c r="H27" s="159"/>
      <c r="I27" t="str">
        <f t="shared" si="8"/>
        <v/>
      </c>
      <c r="J27" s="2" t="str">
        <f t="shared" si="9"/>
        <v/>
      </c>
      <c r="K27" s="2" t="str">
        <f t="shared" si="10"/>
        <v/>
      </c>
      <c r="L27" s="2" t="str">
        <f t="shared" si="11"/>
        <v/>
      </c>
      <c r="M27" s="2" t="str">
        <f t="shared" si="12"/>
        <v/>
      </c>
      <c r="N27" s="2" t="str">
        <f t="shared" si="13"/>
        <v/>
      </c>
      <c r="O27" s="2" t="str">
        <f t="shared" si="14"/>
        <v/>
      </c>
      <c r="P27" s="2" t="str">
        <f t="shared" si="15"/>
        <v/>
      </c>
    </row>
    <row r="28" spans="2:16" ht="15.75" thickBot="1" x14ac:dyDescent="0.3">
      <c r="B28" s="61"/>
      <c r="C28" s="127"/>
      <c r="D28" s="154"/>
      <c r="E28" s="92"/>
      <c r="F28" s="92"/>
      <c r="G28" s="98" t="str">
        <f t="shared" si="16"/>
        <v/>
      </c>
      <c r="H28" s="159"/>
      <c r="I28" t="str">
        <f t="shared" si="8"/>
        <v/>
      </c>
      <c r="J28" s="2" t="str">
        <f t="shared" si="9"/>
        <v/>
      </c>
      <c r="K28" s="2" t="str">
        <f t="shared" si="10"/>
        <v/>
      </c>
      <c r="L28" s="2" t="str">
        <f t="shared" si="11"/>
        <v/>
      </c>
      <c r="M28" s="2" t="str">
        <f t="shared" si="12"/>
        <v/>
      </c>
      <c r="N28" s="2" t="str">
        <f t="shared" si="13"/>
        <v/>
      </c>
      <c r="O28" s="2" t="str">
        <f t="shared" si="14"/>
        <v/>
      </c>
      <c r="P28" s="2" t="str">
        <f t="shared" si="15"/>
        <v/>
      </c>
    </row>
    <row r="29" spans="2:16" ht="15.75" thickBot="1" x14ac:dyDescent="0.3">
      <c r="B29" s="61"/>
      <c r="C29" s="127"/>
      <c r="D29" s="154"/>
      <c r="E29" s="92"/>
      <c r="F29" s="92"/>
      <c r="G29" s="98" t="str">
        <f t="shared" si="16"/>
        <v/>
      </c>
      <c r="H29" s="159"/>
      <c r="I29" t="str">
        <f t="shared" si="8"/>
        <v/>
      </c>
      <c r="J29" s="2" t="str">
        <f t="shared" si="9"/>
        <v/>
      </c>
      <c r="K29" s="2" t="str">
        <f t="shared" si="10"/>
        <v/>
      </c>
      <c r="L29" s="2" t="str">
        <f t="shared" si="11"/>
        <v/>
      </c>
      <c r="M29" s="2" t="str">
        <f t="shared" si="12"/>
        <v/>
      </c>
      <c r="N29" s="2" t="str">
        <f t="shared" si="13"/>
        <v/>
      </c>
      <c r="O29" s="2" t="str">
        <f t="shared" si="14"/>
        <v/>
      </c>
      <c r="P29" s="2" t="str">
        <f t="shared" si="15"/>
        <v/>
      </c>
    </row>
    <row r="30" spans="2:16" ht="15.75" thickBot="1" x14ac:dyDescent="0.3">
      <c r="B30" s="61"/>
      <c r="C30" s="127"/>
      <c r="D30" s="154"/>
      <c r="E30" s="92"/>
      <c r="F30" s="92"/>
      <c r="G30" s="98" t="str">
        <f t="shared" si="16"/>
        <v/>
      </c>
      <c r="H30" s="159"/>
      <c r="I30" t="str">
        <f t="shared" si="8"/>
        <v/>
      </c>
      <c r="J30" s="2" t="str">
        <f t="shared" si="9"/>
        <v/>
      </c>
      <c r="K30" s="2" t="str">
        <f t="shared" si="10"/>
        <v/>
      </c>
      <c r="L30" s="2" t="str">
        <f t="shared" si="11"/>
        <v/>
      </c>
      <c r="M30" s="2" t="str">
        <f t="shared" si="12"/>
        <v/>
      </c>
      <c r="N30" s="2" t="str">
        <f t="shared" si="13"/>
        <v/>
      </c>
      <c r="O30" s="2" t="str">
        <f t="shared" si="14"/>
        <v/>
      </c>
      <c r="P30" s="2" t="str">
        <f t="shared" si="15"/>
        <v/>
      </c>
    </row>
    <row r="31" spans="2:16" ht="15.75" thickBot="1" x14ac:dyDescent="0.3">
      <c r="B31" s="61"/>
      <c r="C31" s="127"/>
      <c r="D31" s="154"/>
      <c r="E31" s="92"/>
      <c r="F31" s="92"/>
      <c r="G31" s="98" t="str">
        <f t="shared" si="16"/>
        <v/>
      </c>
      <c r="H31" s="159"/>
      <c r="I31" t="str">
        <f t="shared" si="8"/>
        <v/>
      </c>
      <c r="J31" s="2" t="str">
        <f t="shared" si="9"/>
        <v/>
      </c>
      <c r="K31" s="2" t="str">
        <f t="shared" si="10"/>
        <v/>
      </c>
      <c r="L31" s="2" t="str">
        <f t="shared" si="11"/>
        <v/>
      </c>
      <c r="M31" s="2" t="str">
        <f t="shared" si="12"/>
        <v/>
      </c>
      <c r="N31" s="2" t="str">
        <f t="shared" si="13"/>
        <v/>
      </c>
      <c r="O31" s="2" t="str">
        <f t="shared" si="14"/>
        <v/>
      </c>
      <c r="P31" s="2" t="str">
        <f t="shared" si="15"/>
        <v/>
      </c>
    </row>
    <row r="32" spans="2:16" ht="15.75" thickBot="1" x14ac:dyDescent="0.3">
      <c r="B32" s="61"/>
      <c r="C32" s="127"/>
      <c r="D32" s="154"/>
      <c r="E32" s="92"/>
      <c r="F32" s="92"/>
      <c r="G32" s="98" t="str">
        <f t="shared" si="16"/>
        <v/>
      </c>
      <c r="H32" s="159"/>
      <c r="I32" t="str">
        <f t="shared" si="8"/>
        <v/>
      </c>
      <c r="J32" s="2" t="str">
        <f t="shared" si="9"/>
        <v/>
      </c>
      <c r="K32" s="2" t="str">
        <f t="shared" si="10"/>
        <v/>
      </c>
      <c r="L32" s="2" t="str">
        <f t="shared" si="11"/>
        <v/>
      </c>
      <c r="M32" s="2" t="str">
        <f t="shared" si="12"/>
        <v/>
      </c>
      <c r="N32" s="2" t="str">
        <f t="shared" si="13"/>
        <v/>
      </c>
      <c r="O32" s="2" t="str">
        <f t="shared" si="14"/>
        <v/>
      </c>
      <c r="P32" s="2" t="str">
        <f t="shared" si="15"/>
        <v/>
      </c>
    </row>
    <row r="33" spans="2:16" ht="15.75" thickBot="1" x14ac:dyDescent="0.3">
      <c r="B33" s="61"/>
      <c r="C33" s="127"/>
      <c r="D33" s="154"/>
      <c r="E33" s="92"/>
      <c r="F33" s="92"/>
      <c r="G33" s="98" t="str">
        <f t="shared" si="16"/>
        <v/>
      </c>
      <c r="H33" s="159"/>
      <c r="I33" t="str">
        <f t="shared" si="8"/>
        <v/>
      </c>
      <c r="J33" s="2" t="str">
        <f t="shared" si="9"/>
        <v/>
      </c>
      <c r="K33" s="2" t="str">
        <f t="shared" si="10"/>
        <v/>
      </c>
      <c r="L33" s="2" t="str">
        <f t="shared" si="11"/>
        <v/>
      </c>
      <c r="M33" s="2" t="str">
        <f t="shared" si="12"/>
        <v/>
      </c>
      <c r="N33" s="2" t="str">
        <f t="shared" si="13"/>
        <v/>
      </c>
      <c r="O33" s="2" t="str">
        <f t="shared" si="14"/>
        <v/>
      </c>
      <c r="P33" s="2" t="str">
        <f t="shared" si="15"/>
        <v/>
      </c>
    </row>
    <row r="34" spans="2:16" ht="15.75" thickBot="1" x14ac:dyDescent="0.3">
      <c r="B34" s="61"/>
      <c r="C34" s="127"/>
      <c r="D34" s="154"/>
      <c r="E34" s="92"/>
      <c r="F34" s="92"/>
      <c r="G34" s="98" t="str">
        <f t="shared" si="16"/>
        <v/>
      </c>
      <c r="H34" s="159"/>
      <c r="I34" t="str">
        <f t="shared" si="8"/>
        <v/>
      </c>
      <c r="J34" s="2" t="str">
        <f t="shared" si="9"/>
        <v/>
      </c>
      <c r="K34" s="2" t="str">
        <f t="shared" si="10"/>
        <v/>
      </c>
      <c r="L34" s="2" t="str">
        <f t="shared" si="11"/>
        <v/>
      </c>
      <c r="M34" s="2" t="str">
        <f t="shared" si="12"/>
        <v/>
      </c>
      <c r="N34" s="2" t="str">
        <f t="shared" si="13"/>
        <v/>
      </c>
      <c r="O34" s="2" t="str">
        <f t="shared" si="14"/>
        <v/>
      </c>
      <c r="P34" s="2" t="str">
        <f t="shared" si="15"/>
        <v/>
      </c>
    </row>
    <row r="35" spans="2:16" ht="15.75" thickBot="1" x14ac:dyDescent="0.3">
      <c r="B35" s="61"/>
      <c r="C35" s="127"/>
      <c r="D35" s="154"/>
      <c r="E35" s="92"/>
      <c r="F35" s="92"/>
      <c r="G35" s="98" t="str">
        <f t="shared" si="16"/>
        <v/>
      </c>
      <c r="H35" s="159"/>
      <c r="I35" t="str">
        <f t="shared" si="8"/>
        <v/>
      </c>
      <c r="J35" s="2" t="str">
        <f t="shared" si="9"/>
        <v/>
      </c>
      <c r="K35" s="2" t="str">
        <f t="shared" si="10"/>
        <v/>
      </c>
      <c r="L35" s="2" t="str">
        <f t="shared" si="11"/>
        <v/>
      </c>
      <c r="M35" s="2" t="str">
        <f t="shared" si="12"/>
        <v/>
      </c>
      <c r="N35" s="2" t="str">
        <f t="shared" si="13"/>
        <v/>
      </c>
      <c r="O35" s="2" t="str">
        <f t="shared" si="14"/>
        <v/>
      </c>
      <c r="P35" s="2" t="str">
        <f t="shared" si="15"/>
        <v/>
      </c>
    </row>
    <row r="36" spans="2:16" ht="15.75" thickBot="1" x14ac:dyDescent="0.3">
      <c r="B36" s="61"/>
      <c r="C36" s="127"/>
      <c r="D36" s="154"/>
      <c r="E36" s="92"/>
      <c r="F36" s="92"/>
      <c r="G36" s="98" t="str">
        <f t="shared" si="16"/>
        <v/>
      </c>
      <c r="H36" s="159"/>
      <c r="I36" t="str">
        <f t="shared" si="8"/>
        <v/>
      </c>
      <c r="J36" s="2" t="str">
        <f t="shared" si="9"/>
        <v/>
      </c>
      <c r="K36" s="2" t="str">
        <f t="shared" si="10"/>
        <v/>
      </c>
      <c r="L36" s="2" t="str">
        <f t="shared" si="11"/>
        <v/>
      </c>
      <c r="M36" s="2" t="str">
        <f t="shared" si="12"/>
        <v/>
      </c>
      <c r="N36" s="2" t="str">
        <f t="shared" si="13"/>
        <v/>
      </c>
      <c r="O36" s="2" t="str">
        <f t="shared" si="14"/>
        <v/>
      </c>
      <c r="P36" s="2" t="str">
        <f t="shared" si="15"/>
        <v/>
      </c>
    </row>
    <row r="37" spans="2:16" ht="15.75" thickBot="1" x14ac:dyDescent="0.3">
      <c r="B37" s="61"/>
      <c r="C37" s="127"/>
      <c r="D37" s="154"/>
      <c r="E37" s="92"/>
      <c r="F37" s="92"/>
      <c r="G37" s="98" t="str">
        <f t="shared" si="16"/>
        <v/>
      </c>
      <c r="H37" s="159"/>
      <c r="I37" t="str">
        <f t="shared" si="8"/>
        <v/>
      </c>
      <c r="J37" s="2" t="str">
        <f t="shared" si="9"/>
        <v/>
      </c>
      <c r="K37" s="2" t="str">
        <f t="shared" si="10"/>
        <v/>
      </c>
      <c r="L37" s="2" t="str">
        <f t="shared" si="11"/>
        <v/>
      </c>
      <c r="M37" s="2" t="str">
        <f t="shared" si="12"/>
        <v/>
      </c>
      <c r="N37" s="2" t="str">
        <f t="shared" si="13"/>
        <v/>
      </c>
      <c r="O37" s="2" t="str">
        <f t="shared" si="14"/>
        <v/>
      </c>
      <c r="P37" s="2" t="str">
        <f t="shared" si="15"/>
        <v/>
      </c>
    </row>
    <row r="38" spans="2:16" ht="15.75" thickBot="1" x14ac:dyDescent="0.3">
      <c r="B38" s="61"/>
      <c r="C38" s="127"/>
      <c r="D38" s="154"/>
      <c r="E38" s="92"/>
      <c r="F38" s="92"/>
      <c r="G38" s="98" t="str">
        <f t="shared" si="16"/>
        <v/>
      </c>
      <c r="H38" s="159"/>
      <c r="I38" t="str">
        <f t="shared" si="8"/>
        <v/>
      </c>
      <c r="J38" s="2" t="str">
        <f t="shared" si="9"/>
        <v/>
      </c>
      <c r="K38" s="2" t="str">
        <f t="shared" si="10"/>
        <v/>
      </c>
      <c r="L38" s="2" t="str">
        <f t="shared" si="11"/>
        <v/>
      </c>
      <c r="M38" s="2" t="str">
        <f t="shared" si="12"/>
        <v/>
      </c>
      <c r="N38" s="2" t="str">
        <f t="shared" si="13"/>
        <v/>
      </c>
      <c r="O38" s="2" t="str">
        <f t="shared" si="14"/>
        <v/>
      </c>
      <c r="P38" s="2" t="str">
        <f t="shared" si="15"/>
        <v/>
      </c>
    </row>
    <row r="39" spans="2:16" ht="15.75" thickBot="1" x14ac:dyDescent="0.3">
      <c r="B39" s="61"/>
      <c r="C39" s="127"/>
      <c r="D39" s="154"/>
      <c r="E39" s="92"/>
      <c r="F39" s="92"/>
      <c r="G39" s="98" t="str">
        <f t="shared" si="16"/>
        <v/>
      </c>
      <c r="H39" s="159"/>
      <c r="I39" t="str">
        <f t="shared" si="8"/>
        <v/>
      </c>
      <c r="J39" s="2" t="str">
        <f t="shared" si="9"/>
        <v/>
      </c>
      <c r="K39" s="2" t="str">
        <f t="shared" si="10"/>
        <v/>
      </c>
      <c r="L39" s="2" t="str">
        <f t="shared" si="11"/>
        <v/>
      </c>
      <c r="M39" s="2" t="str">
        <f t="shared" si="12"/>
        <v/>
      </c>
      <c r="N39" s="2" t="str">
        <f t="shared" si="13"/>
        <v/>
      </c>
      <c r="O39" s="2" t="str">
        <f t="shared" si="14"/>
        <v/>
      </c>
      <c r="P39" s="2" t="str">
        <f t="shared" si="15"/>
        <v/>
      </c>
    </row>
    <row r="40" spans="2:16" x14ac:dyDescent="0.25">
      <c r="B40" s="61"/>
      <c r="C40" s="127"/>
      <c r="D40" s="154"/>
      <c r="E40" s="92"/>
      <c r="F40" s="92"/>
      <c r="G40" s="98" t="str">
        <f t="shared" si="16"/>
        <v/>
      </c>
      <c r="H40" s="159"/>
      <c r="I40" t="str">
        <f t="shared" si="8"/>
        <v/>
      </c>
      <c r="J40" s="2" t="str">
        <f t="shared" si="9"/>
        <v/>
      </c>
      <c r="K40" s="2" t="str">
        <f t="shared" si="10"/>
        <v/>
      </c>
      <c r="L40" s="2" t="str">
        <f t="shared" si="11"/>
        <v/>
      </c>
      <c r="M40" s="2" t="str">
        <f t="shared" si="12"/>
        <v/>
      </c>
      <c r="N40" s="2" t="str">
        <f t="shared" si="13"/>
        <v/>
      </c>
      <c r="O40" s="2" t="str">
        <f t="shared" si="14"/>
        <v/>
      </c>
      <c r="P40" s="2" t="str">
        <f t="shared" si="15"/>
        <v/>
      </c>
    </row>
    <row r="41" spans="2:16" x14ac:dyDescent="0.25">
      <c r="B41" s="73"/>
      <c r="C41" s="127"/>
      <c r="D41" s="154"/>
      <c r="E41" s="92"/>
      <c r="F41" s="92"/>
      <c r="G41" s="98" t="str">
        <f t="shared" ref="G41:G65" si="17">IF(F41="","",F41-E41)</f>
        <v/>
      </c>
      <c r="H41" s="159"/>
      <c r="I41" t="str">
        <f t="shared" si="8"/>
        <v/>
      </c>
      <c r="J41" s="2" t="str">
        <f t="shared" si="9"/>
        <v/>
      </c>
      <c r="K41" s="2" t="str">
        <f t="shared" si="10"/>
        <v/>
      </c>
      <c r="L41" s="2" t="str">
        <f t="shared" si="11"/>
        <v/>
      </c>
      <c r="M41" s="2" t="str">
        <f t="shared" si="12"/>
        <v/>
      </c>
      <c r="N41" s="2" t="str">
        <f t="shared" si="13"/>
        <v/>
      </c>
      <c r="O41" s="2" t="str">
        <f t="shared" si="14"/>
        <v/>
      </c>
      <c r="P41" s="2" t="str">
        <f t="shared" si="15"/>
        <v/>
      </c>
    </row>
    <row r="42" spans="2:16" x14ac:dyDescent="0.25">
      <c r="B42" s="73"/>
      <c r="C42" s="127"/>
      <c r="D42" s="154"/>
      <c r="E42" s="92"/>
      <c r="F42" s="92"/>
      <c r="G42" s="98" t="str">
        <f t="shared" si="17"/>
        <v/>
      </c>
      <c r="H42" s="159"/>
      <c r="I42" t="str">
        <f t="shared" si="8"/>
        <v/>
      </c>
      <c r="J42" s="2" t="str">
        <f t="shared" si="9"/>
        <v/>
      </c>
      <c r="K42" s="2" t="str">
        <f t="shared" si="10"/>
        <v/>
      </c>
      <c r="L42" s="2" t="str">
        <f t="shared" si="11"/>
        <v/>
      </c>
      <c r="M42" s="2" t="str">
        <f t="shared" si="12"/>
        <v/>
      </c>
      <c r="N42" s="2" t="str">
        <f t="shared" si="13"/>
        <v/>
      </c>
      <c r="O42" s="2" t="str">
        <f t="shared" si="14"/>
        <v/>
      </c>
      <c r="P42" s="2" t="str">
        <f t="shared" si="15"/>
        <v/>
      </c>
    </row>
    <row r="43" spans="2:16" x14ac:dyDescent="0.25">
      <c r="B43" s="73"/>
      <c r="C43" s="127"/>
      <c r="D43" s="154"/>
      <c r="E43" s="92"/>
      <c r="F43" s="92"/>
      <c r="G43" s="98" t="str">
        <f t="shared" si="17"/>
        <v/>
      </c>
      <c r="H43" s="159"/>
      <c r="I43" t="str">
        <f t="shared" si="8"/>
        <v/>
      </c>
      <c r="J43" s="2" t="str">
        <f t="shared" si="9"/>
        <v/>
      </c>
      <c r="K43" s="2" t="str">
        <f t="shared" si="10"/>
        <v/>
      </c>
      <c r="L43" s="2" t="str">
        <f t="shared" si="11"/>
        <v/>
      </c>
      <c r="M43" s="2" t="str">
        <f t="shared" si="12"/>
        <v/>
      </c>
      <c r="N43" s="2" t="str">
        <f t="shared" si="13"/>
        <v/>
      </c>
      <c r="O43" s="2" t="str">
        <f t="shared" si="14"/>
        <v/>
      </c>
      <c r="P43" s="2" t="str">
        <f t="shared" si="15"/>
        <v/>
      </c>
    </row>
    <row r="44" spans="2:16" x14ac:dyDescent="0.25">
      <c r="B44" s="73"/>
      <c r="C44" s="127"/>
      <c r="D44" s="154"/>
      <c r="E44" s="92"/>
      <c r="F44" s="92"/>
      <c r="G44" s="98" t="str">
        <f t="shared" si="17"/>
        <v/>
      </c>
      <c r="H44" s="159"/>
      <c r="I44" t="str">
        <f t="shared" si="8"/>
        <v/>
      </c>
      <c r="J44" s="2" t="str">
        <f t="shared" si="9"/>
        <v/>
      </c>
      <c r="K44" s="2" t="str">
        <f t="shared" si="10"/>
        <v/>
      </c>
      <c r="L44" s="2" t="str">
        <f t="shared" si="11"/>
        <v/>
      </c>
      <c r="M44" s="2" t="str">
        <f t="shared" si="12"/>
        <v/>
      </c>
      <c r="N44" s="2" t="str">
        <f t="shared" si="13"/>
        <v/>
      </c>
      <c r="O44" s="2" t="str">
        <f t="shared" si="14"/>
        <v/>
      </c>
      <c r="P44" s="2" t="str">
        <f t="shared" si="15"/>
        <v/>
      </c>
    </row>
    <row r="45" spans="2:16" x14ac:dyDescent="0.25">
      <c r="B45" s="73"/>
      <c r="C45" s="127"/>
      <c r="D45" s="154"/>
      <c r="E45" s="92"/>
      <c r="F45" s="92"/>
      <c r="G45" s="98" t="str">
        <f t="shared" si="17"/>
        <v/>
      </c>
      <c r="H45" s="159"/>
      <c r="I45" t="str">
        <f t="shared" si="8"/>
        <v/>
      </c>
      <c r="J45" s="2" t="str">
        <f t="shared" si="9"/>
        <v/>
      </c>
      <c r="K45" s="2" t="str">
        <f t="shared" si="10"/>
        <v/>
      </c>
      <c r="L45" s="2" t="str">
        <f t="shared" si="11"/>
        <v/>
      </c>
      <c r="M45" s="2" t="str">
        <f t="shared" si="12"/>
        <v/>
      </c>
      <c r="N45" s="2" t="str">
        <f t="shared" si="13"/>
        <v/>
      </c>
      <c r="O45" s="2" t="str">
        <f t="shared" si="14"/>
        <v/>
      </c>
      <c r="P45" s="2" t="str">
        <f t="shared" si="15"/>
        <v/>
      </c>
    </row>
    <row r="46" spans="2:16" x14ac:dyDescent="0.25">
      <c r="B46" s="73"/>
      <c r="C46" s="127"/>
      <c r="D46" s="154"/>
      <c r="E46" s="92"/>
      <c r="F46" s="92"/>
      <c r="G46" s="98" t="str">
        <f t="shared" si="17"/>
        <v/>
      </c>
      <c r="H46" s="159"/>
      <c r="I46" t="str">
        <f t="shared" si="8"/>
        <v/>
      </c>
      <c r="J46" s="2" t="str">
        <f t="shared" si="9"/>
        <v/>
      </c>
      <c r="K46" s="2" t="str">
        <f t="shared" si="10"/>
        <v/>
      </c>
      <c r="L46" s="2" t="str">
        <f t="shared" si="11"/>
        <v/>
      </c>
      <c r="M46" s="2" t="str">
        <f t="shared" si="12"/>
        <v/>
      </c>
      <c r="N46" s="2" t="str">
        <f t="shared" si="13"/>
        <v/>
      </c>
      <c r="O46" s="2" t="str">
        <f t="shared" si="14"/>
        <v/>
      </c>
      <c r="P46" s="2" t="str">
        <f t="shared" si="15"/>
        <v/>
      </c>
    </row>
    <row r="47" spans="2:16" x14ac:dyDescent="0.25">
      <c r="B47" s="73"/>
      <c r="C47" s="127"/>
      <c r="D47" s="154"/>
      <c r="E47" s="92"/>
      <c r="F47" s="92"/>
      <c r="G47" s="98" t="str">
        <f t="shared" si="17"/>
        <v/>
      </c>
      <c r="H47" s="159"/>
      <c r="I47" t="str">
        <f t="shared" ref="I47:I78" si="18">IF($E47="","",IF($E47&gt;=$L$2,$D47&amp;", ",""))</f>
        <v/>
      </c>
      <c r="J47" s="2" t="str">
        <f t="shared" ref="J47:J78" si="19">IF(E47&gt;=$L$2,"",IF(E47&gt;=$L$3,($D47&amp;", "),""))</f>
        <v/>
      </c>
      <c r="K47" s="2" t="str">
        <f t="shared" ref="K47:K78" si="20">IF(E47&gt;=$L$3,"",IF(E47&gt;=$L$4,($D47&amp;", "),""))</f>
        <v/>
      </c>
      <c r="L47" s="2" t="str">
        <f t="shared" ref="L47:L78" si="21">IF($E47="","",IF($E47&lt;$L$4,$D47&amp;", ",""))</f>
        <v/>
      </c>
      <c r="M47" s="2" t="str">
        <f t="shared" ref="M47:M78" si="22">IF($F47="","",IF($F47&gt;=$L$2,$D47&amp;", ",""))</f>
        <v/>
      </c>
      <c r="N47" s="2" t="str">
        <f t="shared" ref="N47:N78" si="23">IF(F47&gt;=$L$2,"",IF(F47&gt;=$L$3,($D47&amp;", "),""))</f>
        <v/>
      </c>
      <c r="O47" s="2" t="str">
        <f t="shared" ref="O47:O78" si="24">IF(F47&gt;=$L$3,"",IF(F47&gt;=$L$4,($D47&amp;", "),""))</f>
        <v/>
      </c>
      <c r="P47" s="2" t="str">
        <f t="shared" ref="P47:P78" si="25">IF($F47="","",IF($F47&lt;$L$4,$D47&amp;", ",""))</f>
        <v/>
      </c>
    </row>
    <row r="48" spans="2:16" x14ac:dyDescent="0.25">
      <c r="B48" s="73"/>
      <c r="C48" s="127"/>
      <c r="D48" s="154"/>
      <c r="E48" s="92"/>
      <c r="F48" s="92"/>
      <c r="G48" s="98" t="str">
        <f t="shared" si="17"/>
        <v/>
      </c>
      <c r="H48" s="159"/>
      <c r="I48" t="str">
        <f t="shared" si="18"/>
        <v/>
      </c>
      <c r="J48" s="2" t="str">
        <f t="shared" si="19"/>
        <v/>
      </c>
      <c r="K48" s="2" t="str">
        <f t="shared" si="20"/>
        <v/>
      </c>
      <c r="L48" s="2" t="str">
        <f t="shared" si="21"/>
        <v/>
      </c>
      <c r="M48" s="2" t="str">
        <f t="shared" si="22"/>
        <v/>
      </c>
      <c r="N48" s="2" t="str">
        <f t="shared" si="23"/>
        <v/>
      </c>
      <c r="O48" s="2" t="str">
        <f t="shared" si="24"/>
        <v/>
      </c>
      <c r="P48" s="2" t="str">
        <f t="shared" si="25"/>
        <v/>
      </c>
    </row>
    <row r="49" spans="2:16" x14ac:dyDescent="0.25">
      <c r="B49" s="73"/>
      <c r="C49" s="127"/>
      <c r="D49" s="154"/>
      <c r="E49" s="92"/>
      <c r="F49" s="92"/>
      <c r="G49" s="98" t="str">
        <f t="shared" si="17"/>
        <v/>
      </c>
      <c r="H49" s="159"/>
      <c r="I49" t="str">
        <f t="shared" si="18"/>
        <v/>
      </c>
      <c r="J49" s="2" t="str">
        <f t="shared" si="19"/>
        <v/>
      </c>
      <c r="K49" s="2" t="str">
        <f t="shared" si="20"/>
        <v/>
      </c>
      <c r="L49" s="2" t="str">
        <f t="shared" si="21"/>
        <v/>
      </c>
      <c r="M49" s="2" t="str">
        <f t="shared" si="22"/>
        <v/>
      </c>
      <c r="N49" s="2" t="str">
        <f t="shared" si="23"/>
        <v/>
      </c>
      <c r="O49" s="2" t="str">
        <f t="shared" si="24"/>
        <v/>
      </c>
      <c r="P49" s="2" t="str">
        <f t="shared" si="25"/>
        <v/>
      </c>
    </row>
    <row r="50" spans="2:16" x14ac:dyDescent="0.25">
      <c r="B50" s="73"/>
      <c r="C50" s="127"/>
      <c r="D50" s="154"/>
      <c r="E50" s="92"/>
      <c r="F50" s="92"/>
      <c r="G50" s="98" t="str">
        <f t="shared" si="17"/>
        <v/>
      </c>
      <c r="H50" s="159"/>
      <c r="I50" t="str">
        <f t="shared" si="18"/>
        <v/>
      </c>
      <c r="J50" s="2" t="str">
        <f t="shared" si="19"/>
        <v/>
      </c>
      <c r="K50" s="2" t="str">
        <f t="shared" si="20"/>
        <v/>
      </c>
      <c r="L50" s="2" t="str">
        <f t="shared" si="21"/>
        <v/>
      </c>
      <c r="M50" s="2" t="str">
        <f t="shared" si="22"/>
        <v/>
      </c>
      <c r="N50" s="2" t="str">
        <f t="shared" si="23"/>
        <v/>
      </c>
      <c r="O50" s="2" t="str">
        <f t="shared" si="24"/>
        <v/>
      </c>
      <c r="P50" s="2" t="str">
        <f t="shared" si="25"/>
        <v/>
      </c>
    </row>
    <row r="51" spans="2:16" x14ac:dyDescent="0.25">
      <c r="B51" s="73"/>
      <c r="C51" s="127"/>
      <c r="D51" s="154"/>
      <c r="E51" s="92"/>
      <c r="F51" s="92"/>
      <c r="G51" s="98" t="str">
        <f t="shared" si="17"/>
        <v/>
      </c>
      <c r="H51" s="159"/>
      <c r="I51" t="str">
        <f t="shared" si="18"/>
        <v/>
      </c>
      <c r="J51" s="2" t="str">
        <f t="shared" si="19"/>
        <v/>
      </c>
      <c r="K51" s="2" t="str">
        <f t="shared" si="20"/>
        <v/>
      </c>
      <c r="L51" s="2" t="str">
        <f t="shared" si="21"/>
        <v/>
      </c>
      <c r="M51" s="2" t="str">
        <f t="shared" si="22"/>
        <v/>
      </c>
      <c r="N51" s="2" t="str">
        <f t="shared" si="23"/>
        <v/>
      </c>
      <c r="O51" s="2" t="str">
        <f t="shared" si="24"/>
        <v/>
      </c>
      <c r="P51" s="2" t="str">
        <f t="shared" si="25"/>
        <v/>
      </c>
    </row>
    <row r="52" spans="2:16" x14ac:dyDescent="0.25">
      <c r="B52" s="73"/>
      <c r="C52" s="127"/>
      <c r="D52" s="154"/>
      <c r="E52" s="92"/>
      <c r="F52" s="92"/>
      <c r="G52" s="98" t="str">
        <f t="shared" si="17"/>
        <v/>
      </c>
      <c r="H52" s="159"/>
      <c r="I52" t="str">
        <f t="shared" si="18"/>
        <v/>
      </c>
      <c r="J52" s="2" t="str">
        <f t="shared" si="19"/>
        <v/>
      </c>
      <c r="K52" s="2" t="str">
        <f t="shared" si="20"/>
        <v/>
      </c>
      <c r="L52" s="2" t="str">
        <f t="shared" si="21"/>
        <v/>
      </c>
      <c r="M52" s="2" t="str">
        <f t="shared" si="22"/>
        <v/>
      </c>
      <c r="N52" s="2" t="str">
        <f t="shared" si="23"/>
        <v/>
      </c>
      <c r="O52" s="2" t="str">
        <f t="shared" si="24"/>
        <v/>
      </c>
      <c r="P52" s="2" t="str">
        <f t="shared" si="25"/>
        <v/>
      </c>
    </row>
    <row r="53" spans="2:16" x14ac:dyDescent="0.25">
      <c r="B53" s="73"/>
      <c r="C53" s="127"/>
      <c r="D53" s="154"/>
      <c r="E53" s="92"/>
      <c r="F53" s="92"/>
      <c r="G53" s="98" t="str">
        <f t="shared" si="17"/>
        <v/>
      </c>
      <c r="H53" s="159"/>
      <c r="I53" t="str">
        <f t="shared" si="18"/>
        <v/>
      </c>
      <c r="J53" s="2" t="str">
        <f t="shared" si="19"/>
        <v/>
      </c>
      <c r="K53" s="2" t="str">
        <f t="shared" si="20"/>
        <v/>
      </c>
      <c r="L53" s="2" t="str">
        <f t="shared" si="21"/>
        <v/>
      </c>
      <c r="M53" s="2" t="str">
        <f t="shared" si="22"/>
        <v/>
      </c>
      <c r="N53" s="2" t="str">
        <f t="shared" si="23"/>
        <v/>
      </c>
      <c r="O53" s="2" t="str">
        <f t="shared" si="24"/>
        <v/>
      </c>
      <c r="P53" s="2" t="str">
        <f t="shared" si="25"/>
        <v/>
      </c>
    </row>
    <row r="54" spans="2:16" x14ac:dyDescent="0.25">
      <c r="B54" s="73"/>
      <c r="C54" s="127"/>
      <c r="D54" s="154"/>
      <c r="E54" s="92"/>
      <c r="F54" s="92"/>
      <c r="G54" s="98" t="str">
        <f t="shared" si="17"/>
        <v/>
      </c>
      <c r="H54" s="159"/>
      <c r="I54" t="str">
        <f t="shared" si="18"/>
        <v/>
      </c>
      <c r="J54" s="2" t="str">
        <f t="shared" si="19"/>
        <v/>
      </c>
      <c r="K54" s="2" t="str">
        <f t="shared" si="20"/>
        <v/>
      </c>
      <c r="L54" s="2" t="str">
        <f t="shared" si="21"/>
        <v/>
      </c>
      <c r="M54" s="2" t="str">
        <f t="shared" si="22"/>
        <v/>
      </c>
      <c r="N54" s="2" t="str">
        <f t="shared" si="23"/>
        <v/>
      </c>
      <c r="O54" s="2" t="str">
        <f t="shared" si="24"/>
        <v/>
      </c>
      <c r="P54" s="2" t="str">
        <f t="shared" si="25"/>
        <v/>
      </c>
    </row>
    <row r="55" spans="2:16" x14ac:dyDescent="0.25">
      <c r="B55" s="73"/>
      <c r="C55" s="127"/>
      <c r="D55" s="154"/>
      <c r="E55" s="92"/>
      <c r="F55" s="92"/>
      <c r="G55" s="98" t="str">
        <f t="shared" si="17"/>
        <v/>
      </c>
      <c r="H55" s="159"/>
      <c r="I55" t="str">
        <f t="shared" si="18"/>
        <v/>
      </c>
      <c r="J55" s="2" t="str">
        <f t="shared" si="19"/>
        <v/>
      </c>
      <c r="K55" s="2" t="str">
        <f t="shared" si="20"/>
        <v/>
      </c>
      <c r="L55" s="2" t="str">
        <f t="shared" si="21"/>
        <v/>
      </c>
      <c r="M55" s="2" t="str">
        <f t="shared" si="22"/>
        <v/>
      </c>
      <c r="N55" s="2" t="str">
        <f t="shared" si="23"/>
        <v/>
      </c>
      <c r="O55" s="2" t="str">
        <f t="shared" si="24"/>
        <v/>
      </c>
      <c r="P55" s="2" t="str">
        <f t="shared" si="25"/>
        <v/>
      </c>
    </row>
    <row r="56" spans="2:16" x14ac:dyDescent="0.25">
      <c r="B56" s="73"/>
      <c r="C56" s="127"/>
      <c r="D56" s="154"/>
      <c r="E56" s="92"/>
      <c r="F56" s="92"/>
      <c r="G56" s="98" t="str">
        <f t="shared" si="17"/>
        <v/>
      </c>
      <c r="H56" s="159"/>
      <c r="I56" t="str">
        <f t="shared" si="18"/>
        <v/>
      </c>
      <c r="J56" s="2" t="str">
        <f t="shared" si="19"/>
        <v/>
      </c>
      <c r="K56" s="2" t="str">
        <f t="shared" si="20"/>
        <v/>
      </c>
      <c r="L56" s="2" t="str">
        <f t="shared" si="21"/>
        <v/>
      </c>
      <c r="M56" s="2" t="str">
        <f t="shared" si="22"/>
        <v/>
      </c>
      <c r="N56" s="2" t="str">
        <f t="shared" si="23"/>
        <v/>
      </c>
      <c r="O56" s="2" t="str">
        <f t="shared" si="24"/>
        <v/>
      </c>
      <c r="P56" s="2" t="str">
        <f t="shared" si="25"/>
        <v/>
      </c>
    </row>
    <row r="57" spans="2:16" x14ac:dyDescent="0.25">
      <c r="B57" s="73"/>
      <c r="C57" s="127"/>
      <c r="D57" s="154"/>
      <c r="E57" s="92"/>
      <c r="F57" s="92"/>
      <c r="G57" s="98" t="str">
        <f t="shared" si="17"/>
        <v/>
      </c>
      <c r="H57" s="159"/>
      <c r="I57" t="str">
        <f t="shared" si="18"/>
        <v/>
      </c>
      <c r="J57" s="2" t="str">
        <f t="shared" si="19"/>
        <v/>
      </c>
      <c r="K57" s="2" t="str">
        <f t="shared" si="20"/>
        <v/>
      </c>
      <c r="L57" s="2" t="str">
        <f t="shared" si="21"/>
        <v/>
      </c>
      <c r="M57" s="2" t="str">
        <f t="shared" si="22"/>
        <v/>
      </c>
      <c r="N57" s="2" t="str">
        <f t="shared" si="23"/>
        <v/>
      </c>
      <c r="O57" s="2" t="str">
        <f t="shared" si="24"/>
        <v/>
      </c>
      <c r="P57" s="2" t="str">
        <f t="shared" si="25"/>
        <v/>
      </c>
    </row>
    <row r="58" spans="2:16" x14ac:dyDescent="0.25">
      <c r="B58" s="73"/>
      <c r="C58" s="127"/>
      <c r="D58" s="154"/>
      <c r="E58" s="92"/>
      <c r="F58" s="92"/>
      <c r="G58" s="98" t="str">
        <f t="shared" si="17"/>
        <v/>
      </c>
      <c r="H58" s="159"/>
      <c r="I58" t="str">
        <f t="shared" si="18"/>
        <v/>
      </c>
      <c r="J58" s="2" t="str">
        <f t="shared" si="19"/>
        <v/>
      </c>
      <c r="K58" s="2" t="str">
        <f t="shared" si="20"/>
        <v/>
      </c>
      <c r="L58" s="2" t="str">
        <f t="shared" si="21"/>
        <v/>
      </c>
      <c r="M58" s="2" t="str">
        <f t="shared" si="22"/>
        <v/>
      </c>
      <c r="N58" s="2" t="str">
        <f t="shared" si="23"/>
        <v/>
      </c>
      <c r="O58" s="2" t="str">
        <f t="shared" si="24"/>
        <v/>
      </c>
      <c r="P58" s="2" t="str">
        <f t="shared" si="25"/>
        <v/>
      </c>
    </row>
    <row r="59" spans="2:16" x14ac:dyDescent="0.25">
      <c r="B59" s="73"/>
      <c r="C59" s="127"/>
      <c r="D59" s="154"/>
      <c r="E59" s="92"/>
      <c r="F59" s="92"/>
      <c r="G59" s="98" t="str">
        <f t="shared" si="17"/>
        <v/>
      </c>
      <c r="H59" s="159"/>
      <c r="I59" t="str">
        <f t="shared" si="18"/>
        <v/>
      </c>
      <c r="J59" s="2" t="str">
        <f t="shared" si="19"/>
        <v/>
      </c>
      <c r="K59" s="2" t="str">
        <f t="shared" si="20"/>
        <v/>
      </c>
      <c r="L59" s="2" t="str">
        <f t="shared" si="21"/>
        <v/>
      </c>
      <c r="M59" s="2" t="str">
        <f t="shared" si="22"/>
        <v/>
      </c>
      <c r="N59" s="2" t="str">
        <f t="shared" si="23"/>
        <v/>
      </c>
      <c r="O59" s="2" t="str">
        <f t="shared" si="24"/>
        <v/>
      </c>
      <c r="P59" s="2" t="str">
        <f t="shared" si="25"/>
        <v/>
      </c>
    </row>
    <row r="60" spans="2:16" x14ac:dyDescent="0.25">
      <c r="B60" s="73"/>
      <c r="C60" s="127"/>
      <c r="D60" s="154"/>
      <c r="E60" s="92"/>
      <c r="F60" s="92"/>
      <c r="G60" s="98" t="str">
        <f t="shared" si="17"/>
        <v/>
      </c>
      <c r="H60" s="159"/>
      <c r="I60" t="str">
        <f t="shared" si="18"/>
        <v/>
      </c>
      <c r="J60" s="2" t="str">
        <f t="shared" si="19"/>
        <v/>
      </c>
      <c r="K60" s="2" t="str">
        <f t="shared" si="20"/>
        <v/>
      </c>
      <c r="L60" s="2" t="str">
        <f t="shared" si="21"/>
        <v/>
      </c>
      <c r="M60" s="2" t="str">
        <f t="shared" si="22"/>
        <v/>
      </c>
      <c r="N60" s="2" t="str">
        <f t="shared" si="23"/>
        <v/>
      </c>
      <c r="O60" s="2" t="str">
        <f t="shared" si="24"/>
        <v/>
      </c>
      <c r="P60" s="2" t="str">
        <f t="shared" si="25"/>
        <v/>
      </c>
    </row>
    <row r="61" spans="2:16" x14ac:dyDescent="0.25">
      <c r="B61" s="73"/>
      <c r="C61" s="127"/>
      <c r="D61" s="154"/>
      <c r="E61" s="92"/>
      <c r="F61" s="92"/>
      <c r="G61" s="98" t="str">
        <f t="shared" si="17"/>
        <v/>
      </c>
      <c r="H61" s="159"/>
      <c r="I61" t="str">
        <f t="shared" si="18"/>
        <v/>
      </c>
      <c r="J61" s="2" t="str">
        <f t="shared" si="19"/>
        <v/>
      </c>
      <c r="K61" s="2" t="str">
        <f t="shared" si="20"/>
        <v/>
      </c>
      <c r="L61" s="2" t="str">
        <f t="shared" si="21"/>
        <v/>
      </c>
      <c r="M61" s="2" t="str">
        <f t="shared" si="22"/>
        <v/>
      </c>
      <c r="N61" s="2" t="str">
        <f t="shared" si="23"/>
        <v/>
      </c>
      <c r="O61" s="2" t="str">
        <f t="shared" si="24"/>
        <v/>
      </c>
      <c r="P61" s="2" t="str">
        <f t="shared" si="25"/>
        <v/>
      </c>
    </row>
    <row r="62" spans="2:16" x14ac:dyDescent="0.25">
      <c r="B62" s="73"/>
      <c r="C62" s="127"/>
      <c r="D62" s="154"/>
      <c r="E62" s="92"/>
      <c r="F62" s="92"/>
      <c r="G62" s="98" t="str">
        <f t="shared" si="17"/>
        <v/>
      </c>
      <c r="H62" s="159"/>
      <c r="I62" t="str">
        <f t="shared" si="18"/>
        <v/>
      </c>
      <c r="J62" s="2" t="str">
        <f t="shared" si="19"/>
        <v/>
      </c>
      <c r="K62" s="2" t="str">
        <f t="shared" si="20"/>
        <v/>
      </c>
      <c r="L62" s="2" t="str">
        <f t="shared" si="21"/>
        <v/>
      </c>
      <c r="M62" s="2" t="str">
        <f t="shared" si="22"/>
        <v/>
      </c>
      <c r="N62" s="2" t="str">
        <f t="shared" si="23"/>
        <v/>
      </c>
      <c r="O62" s="2" t="str">
        <f t="shared" si="24"/>
        <v/>
      </c>
      <c r="P62" s="2" t="str">
        <f t="shared" si="25"/>
        <v/>
      </c>
    </row>
    <row r="63" spans="2:16" x14ac:dyDescent="0.25">
      <c r="B63" s="73"/>
      <c r="C63" s="127"/>
      <c r="D63" s="154"/>
      <c r="E63" s="92"/>
      <c r="F63" s="92"/>
      <c r="G63" s="98" t="str">
        <f t="shared" si="17"/>
        <v/>
      </c>
      <c r="H63" s="159"/>
      <c r="I63" t="str">
        <f t="shared" si="18"/>
        <v/>
      </c>
      <c r="J63" s="2" t="str">
        <f t="shared" si="19"/>
        <v/>
      </c>
      <c r="K63" s="2" t="str">
        <f t="shared" si="20"/>
        <v/>
      </c>
      <c r="L63" s="2" t="str">
        <f t="shared" si="21"/>
        <v/>
      </c>
      <c r="M63" s="2" t="str">
        <f t="shared" si="22"/>
        <v/>
      </c>
      <c r="N63" s="2" t="str">
        <f t="shared" si="23"/>
        <v/>
      </c>
      <c r="O63" s="2" t="str">
        <f t="shared" si="24"/>
        <v/>
      </c>
      <c r="P63" s="2" t="str">
        <f t="shared" si="25"/>
        <v/>
      </c>
    </row>
    <row r="64" spans="2:16" x14ac:dyDescent="0.25">
      <c r="B64" s="73"/>
      <c r="C64" s="127"/>
      <c r="D64" s="154"/>
      <c r="E64" s="92"/>
      <c r="F64" s="92"/>
      <c r="G64" s="98" t="str">
        <f t="shared" si="17"/>
        <v/>
      </c>
      <c r="H64" s="159"/>
      <c r="I64" t="str">
        <f t="shared" si="18"/>
        <v/>
      </c>
      <c r="J64" s="2" t="str">
        <f t="shared" si="19"/>
        <v/>
      </c>
      <c r="K64" s="2" t="str">
        <f t="shared" si="20"/>
        <v/>
      </c>
      <c r="L64" s="2" t="str">
        <f t="shared" si="21"/>
        <v/>
      </c>
      <c r="M64" s="2" t="str">
        <f t="shared" si="22"/>
        <v/>
      </c>
      <c r="N64" s="2" t="str">
        <f t="shared" si="23"/>
        <v/>
      </c>
      <c r="O64" s="2" t="str">
        <f t="shared" si="24"/>
        <v/>
      </c>
      <c r="P64" s="2" t="str">
        <f t="shared" si="25"/>
        <v/>
      </c>
    </row>
    <row r="65" spans="2:16" x14ac:dyDescent="0.25">
      <c r="B65" s="73"/>
      <c r="C65" s="127"/>
      <c r="D65" s="154"/>
      <c r="E65" s="92"/>
      <c r="F65" s="92"/>
      <c r="G65" s="98" t="str">
        <f t="shared" si="17"/>
        <v/>
      </c>
      <c r="H65" s="159"/>
      <c r="I65" t="str">
        <f t="shared" si="18"/>
        <v/>
      </c>
      <c r="J65" s="2" t="str">
        <f t="shared" si="19"/>
        <v/>
      </c>
      <c r="K65" s="2" t="str">
        <f t="shared" si="20"/>
        <v/>
      </c>
      <c r="L65" s="2" t="str">
        <f t="shared" si="21"/>
        <v/>
      </c>
      <c r="M65" s="2" t="str">
        <f t="shared" si="22"/>
        <v/>
      </c>
      <c r="N65" s="2" t="str">
        <f t="shared" si="23"/>
        <v/>
      </c>
      <c r="O65" s="2" t="str">
        <f t="shared" si="24"/>
        <v/>
      </c>
      <c r="P65" s="2" t="str">
        <f t="shared" si="25"/>
        <v/>
      </c>
    </row>
    <row r="66" spans="2:16" x14ac:dyDescent="0.25">
      <c r="B66" s="73"/>
      <c r="C66" s="127"/>
      <c r="D66" s="124"/>
      <c r="E66" s="92"/>
      <c r="F66" s="92"/>
      <c r="G66" s="98" t="str">
        <f t="shared" si="16"/>
        <v/>
      </c>
      <c r="H66" s="159"/>
      <c r="I66" t="str">
        <f t="shared" si="18"/>
        <v/>
      </c>
      <c r="J66" s="2" t="str">
        <f t="shared" si="19"/>
        <v/>
      </c>
      <c r="K66" s="2" t="str">
        <f t="shared" si="20"/>
        <v/>
      </c>
      <c r="L66" s="2" t="str">
        <f t="shared" si="21"/>
        <v/>
      </c>
      <c r="M66" s="2" t="str">
        <f t="shared" si="22"/>
        <v/>
      </c>
      <c r="N66" s="2" t="str">
        <f t="shared" si="23"/>
        <v/>
      </c>
      <c r="O66" s="2" t="str">
        <f t="shared" si="24"/>
        <v/>
      </c>
      <c r="P66" s="2" t="str">
        <f t="shared" si="25"/>
        <v/>
      </c>
    </row>
    <row r="67" spans="2:16" x14ac:dyDescent="0.25">
      <c r="B67" s="73"/>
      <c r="C67" s="127"/>
      <c r="D67" s="124"/>
      <c r="E67" s="92"/>
      <c r="F67" s="92"/>
      <c r="G67" s="98" t="str">
        <f t="shared" si="16"/>
        <v/>
      </c>
      <c r="H67" s="159"/>
      <c r="I67" t="str">
        <f t="shared" si="18"/>
        <v/>
      </c>
      <c r="J67" s="2" t="str">
        <f t="shared" si="19"/>
        <v/>
      </c>
      <c r="K67" s="2" t="str">
        <f t="shared" si="20"/>
        <v/>
      </c>
      <c r="L67" s="2" t="str">
        <f t="shared" si="21"/>
        <v/>
      </c>
      <c r="M67" s="2" t="str">
        <f t="shared" si="22"/>
        <v/>
      </c>
      <c r="N67" s="2" t="str">
        <f t="shared" si="23"/>
        <v/>
      </c>
      <c r="O67" s="2" t="str">
        <f t="shared" si="24"/>
        <v/>
      </c>
      <c r="P67" s="2" t="str">
        <f t="shared" si="25"/>
        <v/>
      </c>
    </row>
    <row r="68" spans="2:16" x14ac:dyDescent="0.25">
      <c r="B68" s="73"/>
      <c r="C68" s="127"/>
      <c r="D68" s="124"/>
      <c r="E68" s="92"/>
      <c r="F68" s="92"/>
      <c r="G68" s="98" t="str">
        <f t="shared" si="16"/>
        <v/>
      </c>
      <c r="H68" s="159"/>
      <c r="I68" t="str">
        <f t="shared" si="18"/>
        <v/>
      </c>
      <c r="J68" s="2" t="str">
        <f t="shared" si="19"/>
        <v/>
      </c>
      <c r="K68" s="2" t="str">
        <f t="shared" si="20"/>
        <v/>
      </c>
      <c r="L68" s="2" t="str">
        <f t="shared" si="21"/>
        <v/>
      </c>
      <c r="M68" s="2" t="str">
        <f t="shared" si="22"/>
        <v/>
      </c>
      <c r="N68" s="2" t="str">
        <f t="shared" si="23"/>
        <v/>
      </c>
      <c r="O68" s="2" t="str">
        <f t="shared" si="24"/>
        <v/>
      </c>
      <c r="P68" s="2" t="str">
        <f t="shared" si="25"/>
        <v/>
      </c>
    </row>
    <row r="69" spans="2:16" x14ac:dyDescent="0.25">
      <c r="B69" s="73"/>
      <c r="C69" s="127"/>
      <c r="D69" s="124"/>
      <c r="E69" s="92"/>
      <c r="F69" s="92"/>
      <c r="G69" s="98" t="str">
        <f t="shared" si="16"/>
        <v/>
      </c>
      <c r="H69" s="159"/>
      <c r="I69" t="str">
        <f t="shared" si="18"/>
        <v/>
      </c>
      <c r="J69" s="2" t="str">
        <f t="shared" si="19"/>
        <v/>
      </c>
      <c r="K69" s="2" t="str">
        <f t="shared" si="20"/>
        <v/>
      </c>
      <c r="L69" s="2" t="str">
        <f t="shared" si="21"/>
        <v/>
      </c>
      <c r="M69" s="2" t="str">
        <f t="shared" si="22"/>
        <v/>
      </c>
      <c r="N69" s="2" t="str">
        <f t="shared" si="23"/>
        <v/>
      </c>
      <c r="O69" s="2" t="str">
        <f t="shared" si="24"/>
        <v/>
      </c>
      <c r="P69" s="2" t="str">
        <f t="shared" si="25"/>
        <v/>
      </c>
    </row>
    <row r="70" spans="2:16" x14ac:dyDescent="0.25">
      <c r="B70" s="73"/>
      <c r="C70" s="127"/>
      <c r="D70" s="124"/>
      <c r="E70" s="92"/>
      <c r="F70" s="92"/>
      <c r="G70" s="98" t="str">
        <f t="shared" si="16"/>
        <v/>
      </c>
      <c r="H70" s="159"/>
      <c r="I70" t="str">
        <f t="shared" si="18"/>
        <v/>
      </c>
      <c r="J70" s="2" t="str">
        <f t="shared" si="19"/>
        <v/>
      </c>
      <c r="K70" s="2" t="str">
        <f t="shared" si="20"/>
        <v/>
      </c>
      <c r="L70" s="2" t="str">
        <f t="shared" si="21"/>
        <v/>
      </c>
      <c r="M70" s="2" t="str">
        <f t="shared" si="22"/>
        <v/>
      </c>
      <c r="N70" s="2" t="str">
        <f t="shared" si="23"/>
        <v/>
      </c>
      <c r="O70" s="2" t="str">
        <f t="shared" si="24"/>
        <v/>
      </c>
      <c r="P70" s="2" t="str">
        <f t="shared" si="25"/>
        <v/>
      </c>
    </row>
    <row r="71" spans="2:16" x14ac:dyDescent="0.25">
      <c r="B71" s="73"/>
      <c r="C71" s="127"/>
      <c r="D71" s="124"/>
      <c r="E71" s="92"/>
      <c r="F71" s="92"/>
      <c r="G71" s="98" t="str">
        <f t="shared" si="16"/>
        <v/>
      </c>
      <c r="H71" s="159"/>
      <c r="I71" t="str">
        <f t="shared" si="18"/>
        <v/>
      </c>
      <c r="J71" s="2" t="str">
        <f t="shared" si="19"/>
        <v/>
      </c>
      <c r="K71" s="2" t="str">
        <f t="shared" si="20"/>
        <v/>
      </c>
      <c r="L71" s="2" t="str">
        <f t="shared" si="21"/>
        <v/>
      </c>
      <c r="M71" s="2" t="str">
        <f t="shared" si="22"/>
        <v/>
      </c>
      <c r="N71" s="2" t="str">
        <f t="shared" si="23"/>
        <v/>
      </c>
      <c r="O71" s="2" t="str">
        <f t="shared" si="24"/>
        <v/>
      </c>
      <c r="P71" s="2" t="str">
        <f t="shared" si="25"/>
        <v/>
      </c>
    </row>
    <row r="72" spans="2:16" x14ac:dyDescent="0.25">
      <c r="B72" s="73"/>
      <c r="C72" s="127"/>
      <c r="D72" s="124"/>
      <c r="E72" s="92"/>
      <c r="F72" s="92"/>
      <c r="G72" s="98" t="str">
        <f t="shared" si="16"/>
        <v/>
      </c>
      <c r="H72" s="159"/>
      <c r="I72" t="str">
        <f t="shared" si="18"/>
        <v/>
      </c>
      <c r="J72" s="2" t="str">
        <f t="shared" si="19"/>
        <v/>
      </c>
      <c r="K72" s="2" t="str">
        <f t="shared" si="20"/>
        <v/>
      </c>
      <c r="L72" s="2" t="str">
        <f t="shared" si="21"/>
        <v/>
      </c>
      <c r="M72" s="2" t="str">
        <f t="shared" si="22"/>
        <v/>
      </c>
      <c r="N72" s="2" t="str">
        <f t="shared" si="23"/>
        <v/>
      </c>
      <c r="O72" s="2" t="str">
        <f t="shared" si="24"/>
        <v/>
      </c>
      <c r="P72" s="2" t="str">
        <f t="shared" si="25"/>
        <v/>
      </c>
    </row>
    <row r="73" spans="2:16" x14ac:dyDescent="0.25">
      <c r="B73" s="73"/>
      <c r="C73" s="127"/>
      <c r="D73" s="124"/>
      <c r="E73" s="92"/>
      <c r="F73" s="92"/>
      <c r="G73" s="98" t="str">
        <f t="shared" si="16"/>
        <v/>
      </c>
      <c r="H73" s="159"/>
      <c r="I73" t="str">
        <f t="shared" si="18"/>
        <v/>
      </c>
      <c r="J73" s="2" t="str">
        <f t="shared" si="19"/>
        <v/>
      </c>
      <c r="K73" s="2" t="str">
        <f t="shared" si="20"/>
        <v/>
      </c>
      <c r="L73" s="2" t="str">
        <f t="shared" si="21"/>
        <v/>
      </c>
      <c r="M73" s="2" t="str">
        <f t="shared" si="22"/>
        <v/>
      </c>
      <c r="N73" s="2" t="str">
        <f t="shared" si="23"/>
        <v/>
      </c>
      <c r="O73" s="2" t="str">
        <f t="shared" si="24"/>
        <v/>
      </c>
      <c r="P73" s="2" t="str">
        <f t="shared" si="25"/>
        <v/>
      </c>
    </row>
    <row r="74" spans="2:16" x14ac:dyDescent="0.25">
      <c r="B74" s="73"/>
      <c r="C74" s="127"/>
      <c r="D74" s="124"/>
      <c r="E74" s="92"/>
      <c r="F74" s="92"/>
      <c r="G74" s="98" t="str">
        <f t="shared" si="16"/>
        <v/>
      </c>
      <c r="H74" s="159"/>
      <c r="I74" t="str">
        <f t="shared" si="18"/>
        <v/>
      </c>
      <c r="J74" s="2" t="str">
        <f t="shared" si="19"/>
        <v/>
      </c>
      <c r="K74" s="2" t="str">
        <f t="shared" si="20"/>
        <v/>
      </c>
      <c r="L74" s="2" t="str">
        <f t="shared" si="21"/>
        <v/>
      </c>
      <c r="M74" s="2" t="str">
        <f t="shared" si="22"/>
        <v/>
      </c>
      <c r="N74" s="2" t="str">
        <f t="shared" si="23"/>
        <v/>
      </c>
      <c r="O74" s="2" t="str">
        <f t="shared" si="24"/>
        <v/>
      </c>
      <c r="P74" s="2" t="str">
        <f t="shared" si="25"/>
        <v/>
      </c>
    </row>
    <row r="75" spans="2:16" x14ac:dyDescent="0.25">
      <c r="B75" s="73"/>
      <c r="C75" s="127"/>
      <c r="D75" s="124"/>
      <c r="E75" s="92"/>
      <c r="F75" s="92"/>
      <c r="G75" s="98" t="str">
        <f t="shared" si="16"/>
        <v/>
      </c>
      <c r="H75" s="159"/>
      <c r="I75" t="str">
        <f t="shared" si="18"/>
        <v/>
      </c>
      <c r="J75" s="2" t="str">
        <f t="shared" si="19"/>
        <v/>
      </c>
      <c r="K75" s="2" t="str">
        <f t="shared" si="20"/>
        <v/>
      </c>
      <c r="L75" s="2" t="str">
        <f t="shared" si="21"/>
        <v/>
      </c>
      <c r="M75" s="2" t="str">
        <f t="shared" si="22"/>
        <v/>
      </c>
      <c r="N75" s="2" t="str">
        <f t="shared" si="23"/>
        <v/>
      </c>
      <c r="O75" s="2" t="str">
        <f t="shared" si="24"/>
        <v/>
      </c>
      <c r="P75" s="2" t="str">
        <f t="shared" si="25"/>
        <v/>
      </c>
    </row>
    <row r="76" spans="2:16" x14ac:dyDescent="0.25">
      <c r="B76" s="73"/>
      <c r="C76" s="127"/>
      <c r="D76" s="124"/>
      <c r="E76" s="92"/>
      <c r="F76" s="92"/>
      <c r="G76" s="98" t="str">
        <f t="shared" si="16"/>
        <v/>
      </c>
      <c r="H76" s="159"/>
      <c r="I76" t="str">
        <f t="shared" si="18"/>
        <v/>
      </c>
      <c r="J76" s="2" t="str">
        <f t="shared" si="19"/>
        <v/>
      </c>
      <c r="K76" s="2" t="str">
        <f t="shared" si="20"/>
        <v/>
      </c>
      <c r="L76" s="2" t="str">
        <f t="shared" si="21"/>
        <v/>
      </c>
      <c r="M76" s="2" t="str">
        <f t="shared" si="22"/>
        <v/>
      </c>
      <c r="N76" s="2" t="str">
        <f t="shared" si="23"/>
        <v/>
      </c>
      <c r="O76" s="2" t="str">
        <f t="shared" si="24"/>
        <v/>
      </c>
      <c r="P76" s="2" t="str">
        <f t="shared" si="25"/>
        <v/>
      </c>
    </row>
    <row r="77" spans="2:16" x14ac:dyDescent="0.25">
      <c r="B77" s="73"/>
      <c r="C77" s="127"/>
      <c r="D77" s="124"/>
      <c r="E77" s="92"/>
      <c r="F77" s="92"/>
      <c r="G77" s="98" t="str">
        <f t="shared" si="16"/>
        <v/>
      </c>
      <c r="H77" s="159"/>
      <c r="I77" t="str">
        <f t="shared" si="18"/>
        <v/>
      </c>
      <c r="J77" s="2" t="str">
        <f t="shared" si="19"/>
        <v/>
      </c>
      <c r="K77" s="2" t="str">
        <f t="shared" si="20"/>
        <v/>
      </c>
      <c r="L77" s="2" t="str">
        <f t="shared" si="21"/>
        <v/>
      </c>
      <c r="M77" s="2" t="str">
        <f t="shared" si="22"/>
        <v/>
      </c>
      <c r="N77" s="2" t="str">
        <f t="shared" si="23"/>
        <v/>
      </c>
      <c r="O77" s="2" t="str">
        <f t="shared" si="24"/>
        <v/>
      </c>
      <c r="P77" s="2" t="str">
        <f t="shared" si="25"/>
        <v/>
      </c>
    </row>
    <row r="78" spans="2:16" x14ac:dyDescent="0.25">
      <c r="B78" s="73"/>
      <c r="C78" s="127"/>
      <c r="D78" s="124"/>
      <c r="E78" s="92"/>
      <c r="F78" s="92"/>
      <c r="G78" s="98" t="str">
        <f t="shared" si="16"/>
        <v/>
      </c>
      <c r="H78" s="159"/>
      <c r="I78" t="str">
        <f t="shared" si="18"/>
        <v/>
      </c>
      <c r="J78" s="2" t="str">
        <f t="shared" si="19"/>
        <v/>
      </c>
      <c r="K78" s="2" t="str">
        <f t="shared" si="20"/>
        <v/>
      </c>
      <c r="L78" s="2" t="str">
        <f t="shared" si="21"/>
        <v/>
      </c>
      <c r="M78" s="2" t="str">
        <f t="shared" si="22"/>
        <v/>
      </c>
      <c r="N78" s="2" t="str">
        <f t="shared" si="23"/>
        <v/>
      </c>
      <c r="O78" s="2" t="str">
        <f t="shared" si="24"/>
        <v/>
      </c>
      <c r="P78" s="2" t="str">
        <f t="shared" si="25"/>
        <v/>
      </c>
    </row>
    <row r="79" spans="2:16" x14ac:dyDescent="0.25">
      <c r="B79" s="73"/>
      <c r="C79" s="127"/>
      <c r="D79" s="124"/>
      <c r="E79" s="92"/>
      <c r="F79" s="92"/>
      <c r="G79" s="98" t="str">
        <f t="shared" si="16"/>
        <v/>
      </c>
      <c r="H79" s="159"/>
      <c r="I79" t="str">
        <f t="shared" ref="I79:I110" si="26">IF($E79="","",IF($E79&gt;=$L$2,$D79&amp;", ",""))</f>
        <v/>
      </c>
      <c r="J79" s="2" t="str">
        <f t="shared" ref="J79:J110" si="27">IF(E79&gt;=$L$2,"",IF(E79&gt;=$L$3,($D79&amp;", "),""))</f>
        <v/>
      </c>
      <c r="K79" s="2" t="str">
        <f t="shared" ref="K79:K110" si="28">IF(E79&gt;=$L$3,"",IF(E79&gt;=$L$4,($D79&amp;", "),""))</f>
        <v/>
      </c>
      <c r="L79" s="2" t="str">
        <f t="shared" ref="L79:L110" si="29">IF($E79="","",IF($E79&lt;$L$4,$D79&amp;", ",""))</f>
        <v/>
      </c>
      <c r="M79" s="2" t="str">
        <f t="shared" ref="M79:M110" si="30">IF($F79="","",IF($F79&gt;=$L$2,$D79&amp;", ",""))</f>
        <v/>
      </c>
      <c r="N79" s="2" t="str">
        <f t="shared" ref="N79:N110" si="31">IF(F79&gt;=$L$2,"",IF(F79&gt;=$L$3,($D79&amp;", "),""))</f>
        <v/>
      </c>
      <c r="O79" s="2" t="str">
        <f t="shared" ref="O79:O110" si="32">IF(F79&gt;=$L$3,"",IF(F79&gt;=$L$4,($D79&amp;", "),""))</f>
        <v/>
      </c>
      <c r="P79" s="2" t="str">
        <f t="shared" ref="P79:P110" si="33">IF($F79="","",IF($F79&lt;$L$4,$D79&amp;", ",""))</f>
        <v/>
      </c>
    </row>
    <row r="80" spans="2:16" x14ac:dyDescent="0.25">
      <c r="B80" s="73"/>
      <c r="C80" s="127"/>
      <c r="D80" s="124"/>
      <c r="E80" s="92"/>
      <c r="F80" s="92"/>
      <c r="G80" s="98" t="str">
        <f t="shared" ref="G80:G143" si="34">IF(F80="","",F80-E80)</f>
        <v/>
      </c>
      <c r="H80" s="159"/>
      <c r="I80" t="str">
        <f t="shared" si="26"/>
        <v/>
      </c>
      <c r="J80" s="2" t="str">
        <f t="shared" si="27"/>
        <v/>
      </c>
      <c r="K80" s="2" t="str">
        <f t="shared" si="28"/>
        <v/>
      </c>
      <c r="L80" s="2" t="str">
        <f t="shared" si="29"/>
        <v/>
      </c>
      <c r="M80" s="2" t="str">
        <f t="shared" si="30"/>
        <v/>
      </c>
      <c r="N80" s="2" t="str">
        <f t="shared" si="31"/>
        <v/>
      </c>
      <c r="O80" s="2" t="str">
        <f t="shared" si="32"/>
        <v/>
      </c>
      <c r="P80" s="2" t="str">
        <f t="shared" si="33"/>
        <v/>
      </c>
    </row>
    <row r="81" spans="2:16" x14ac:dyDescent="0.25">
      <c r="B81" s="73"/>
      <c r="C81" s="127"/>
      <c r="D81" s="124"/>
      <c r="E81" s="92"/>
      <c r="F81" s="92"/>
      <c r="G81" s="98" t="str">
        <f t="shared" si="34"/>
        <v/>
      </c>
      <c r="H81" s="159"/>
      <c r="I81" t="str">
        <f t="shared" si="26"/>
        <v/>
      </c>
      <c r="J81" s="2" t="str">
        <f t="shared" si="27"/>
        <v/>
      </c>
      <c r="K81" s="2" t="str">
        <f t="shared" si="28"/>
        <v/>
      </c>
      <c r="L81" s="2" t="str">
        <f t="shared" si="29"/>
        <v/>
      </c>
      <c r="M81" s="2" t="str">
        <f t="shared" si="30"/>
        <v/>
      </c>
      <c r="N81" s="2" t="str">
        <f t="shared" si="31"/>
        <v/>
      </c>
      <c r="O81" s="2" t="str">
        <f t="shared" si="32"/>
        <v/>
      </c>
      <c r="P81" s="2" t="str">
        <f t="shared" si="33"/>
        <v/>
      </c>
    </row>
    <row r="82" spans="2:16" x14ac:dyDescent="0.25">
      <c r="B82" s="73"/>
      <c r="C82" s="127"/>
      <c r="D82" s="124"/>
      <c r="E82" s="92"/>
      <c r="F82" s="92"/>
      <c r="G82" s="98" t="str">
        <f t="shared" si="34"/>
        <v/>
      </c>
      <c r="H82" s="159"/>
      <c r="I82" t="str">
        <f t="shared" si="26"/>
        <v/>
      </c>
      <c r="J82" s="2" t="str">
        <f t="shared" si="27"/>
        <v/>
      </c>
      <c r="K82" s="2" t="str">
        <f t="shared" si="28"/>
        <v/>
      </c>
      <c r="L82" s="2" t="str">
        <f t="shared" si="29"/>
        <v/>
      </c>
      <c r="M82" s="2" t="str">
        <f t="shared" si="30"/>
        <v/>
      </c>
      <c r="N82" s="2" t="str">
        <f t="shared" si="31"/>
        <v/>
      </c>
      <c r="O82" s="2" t="str">
        <f t="shared" si="32"/>
        <v/>
      </c>
      <c r="P82" s="2" t="str">
        <f t="shared" si="33"/>
        <v/>
      </c>
    </row>
    <row r="83" spans="2:16" x14ac:dyDescent="0.25">
      <c r="B83" s="73"/>
      <c r="C83" s="127"/>
      <c r="D83" s="124"/>
      <c r="E83" s="92"/>
      <c r="F83" s="92"/>
      <c r="G83" s="98" t="str">
        <f t="shared" si="34"/>
        <v/>
      </c>
      <c r="H83" s="159"/>
      <c r="I83" t="str">
        <f t="shared" si="26"/>
        <v/>
      </c>
      <c r="J83" s="2" t="str">
        <f t="shared" si="27"/>
        <v/>
      </c>
      <c r="K83" s="2" t="str">
        <f t="shared" si="28"/>
        <v/>
      </c>
      <c r="L83" s="2" t="str">
        <f t="shared" si="29"/>
        <v/>
      </c>
      <c r="M83" s="2" t="str">
        <f t="shared" si="30"/>
        <v/>
      </c>
      <c r="N83" s="2" t="str">
        <f t="shared" si="31"/>
        <v/>
      </c>
      <c r="O83" s="2" t="str">
        <f t="shared" si="32"/>
        <v/>
      </c>
      <c r="P83" s="2" t="str">
        <f t="shared" si="33"/>
        <v/>
      </c>
    </row>
    <row r="84" spans="2:16" x14ac:dyDescent="0.25">
      <c r="B84" s="73"/>
      <c r="C84" s="127"/>
      <c r="D84" s="124"/>
      <c r="E84" s="92"/>
      <c r="F84" s="92"/>
      <c r="G84" s="98" t="str">
        <f t="shared" si="34"/>
        <v/>
      </c>
      <c r="H84" s="159"/>
      <c r="I84" t="str">
        <f t="shared" si="26"/>
        <v/>
      </c>
      <c r="J84" s="2" t="str">
        <f t="shared" si="27"/>
        <v/>
      </c>
      <c r="K84" s="2" t="str">
        <f t="shared" si="28"/>
        <v/>
      </c>
      <c r="L84" s="2" t="str">
        <f t="shared" si="29"/>
        <v/>
      </c>
      <c r="M84" s="2" t="str">
        <f t="shared" si="30"/>
        <v/>
      </c>
      <c r="N84" s="2" t="str">
        <f t="shared" si="31"/>
        <v/>
      </c>
      <c r="O84" s="2" t="str">
        <f t="shared" si="32"/>
        <v/>
      </c>
      <c r="P84" s="2" t="str">
        <f t="shared" si="33"/>
        <v/>
      </c>
    </row>
    <row r="85" spans="2:16" x14ac:dyDescent="0.25">
      <c r="B85" s="73"/>
      <c r="C85" s="127"/>
      <c r="D85" s="124"/>
      <c r="E85" s="92"/>
      <c r="F85" s="92"/>
      <c r="G85" s="98" t="str">
        <f t="shared" si="34"/>
        <v/>
      </c>
      <c r="H85" s="159"/>
      <c r="I85" t="str">
        <f t="shared" si="26"/>
        <v/>
      </c>
      <c r="J85" s="2" t="str">
        <f t="shared" si="27"/>
        <v/>
      </c>
      <c r="K85" s="2" t="str">
        <f t="shared" si="28"/>
        <v/>
      </c>
      <c r="L85" s="2" t="str">
        <f t="shared" si="29"/>
        <v/>
      </c>
      <c r="M85" s="2" t="str">
        <f t="shared" si="30"/>
        <v/>
      </c>
      <c r="N85" s="2" t="str">
        <f t="shared" si="31"/>
        <v/>
      </c>
      <c r="O85" s="2" t="str">
        <f t="shared" si="32"/>
        <v/>
      </c>
      <c r="P85" s="2" t="str">
        <f t="shared" si="33"/>
        <v/>
      </c>
    </row>
    <row r="86" spans="2:16" x14ac:dyDescent="0.25">
      <c r="B86" s="73"/>
      <c r="C86" s="127"/>
      <c r="D86" s="124"/>
      <c r="E86" s="92"/>
      <c r="F86" s="92"/>
      <c r="G86" s="98" t="str">
        <f t="shared" si="34"/>
        <v/>
      </c>
      <c r="H86" s="159"/>
      <c r="I86" t="str">
        <f t="shared" si="26"/>
        <v/>
      </c>
      <c r="J86" s="2" t="str">
        <f t="shared" si="27"/>
        <v/>
      </c>
      <c r="K86" s="2" t="str">
        <f t="shared" si="28"/>
        <v/>
      </c>
      <c r="L86" s="2" t="str">
        <f t="shared" si="29"/>
        <v/>
      </c>
      <c r="M86" s="2" t="str">
        <f t="shared" si="30"/>
        <v/>
      </c>
      <c r="N86" s="2" t="str">
        <f t="shared" si="31"/>
        <v/>
      </c>
      <c r="O86" s="2" t="str">
        <f t="shared" si="32"/>
        <v/>
      </c>
      <c r="P86" s="2" t="str">
        <f t="shared" si="33"/>
        <v/>
      </c>
    </row>
    <row r="87" spans="2:16" x14ac:dyDescent="0.25">
      <c r="B87" s="73"/>
      <c r="C87" s="127"/>
      <c r="D87" s="124"/>
      <c r="E87" s="92"/>
      <c r="F87" s="92"/>
      <c r="G87" s="98" t="str">
        <f t="shared" si="34"/>
        <v/>
      </c>
      <c r="H87" s="159"/>
      <c r="I87" t="str">
        <f t="shared" si="26"/>
        <v/>
      </c>
      <c r="J87" s="2" t="str">
        <f t="shared" si="27"/>
        <v/>
      </c>
      <c r="K87" s="2" t="str">
        <f t="shared" si="28"/>
        <v/>
      </c>
      <c r="L87" s="2" t="str">
        <f t="shared" si="29"/>
        <v/>
      </c>
      <c r="M87" s="2" t="str">
        <f t="shared" si="30"/>
        <v/>
      </c>
      <c r="N87" s="2" t="str">
        <f t="shared" si="31"/>
        <v/>
      </c>
      <c r="O87" s="2" t="str">
        <f t="shared" si="32"/>
        <v/>
      </c>
      <c r="P87" s="2" t="str">
        <f t="shared" si="33"/>
        <v/>
      </c>
    </row>
    <row r="88" spans="2:16" x14ac:dyDescent="0.25">
      <c r="B88" s="73"/>
      <c r="C88" s="127"/>
      <c r="D88" s="124"/>
      <c r="E88" s="92"/>
      <c r="F88" s="92"/>
      <c r="G88" s="98" t="str">
        <f t="shared" si="34"/>
        <v/>
      </c>
      <c r="H88" s="159"/>
      <c r="I88" t="str">
        <f t="shared" si="26"/>
        <v/>
      </c>
      <c r="J88" s="2" t="str">
        <f t="shared" si="27"/>
        <v/>
      </c>
      <c r="K88" s="2" t="str">
        <f t="shared" si="28"/>
        <v/>
      </c>
      <c r="L88" s="2" t="str">
        <f t="shared" si="29"/>
        <v/>
      </c>
      <c r="M88" s="2" t="str">
        <f t="shared" si="30"/>
        <v/>
      </c>
      <c r="N88" s="2" t="str">
        <f t="shared" si="31"/>
        <v/>
      </c>
      <c r="O88" s="2" t="str">
        <f t="shared" si="32"/>
        <v/>
      </c>
      <c r="P88" s="2" t="str">
        <f t="shared" si="33"/>
        <v/>
      </c>
    </row>
    <row r="89" spans="2:16" x14ac:dyDescent="0.25">
      <c r="B89" s="73"/>
      <c r="C89" s="127"/>
      <c r="D89" s="124"/>
      <c r="E89" s="92"/>
      <c r="F89" s="92"/>
      <c r="G89" s="98" t="str">
        <f t="shared" si="34"/>
        <v/>
      </c>
      <c r="H89" s="159"/>
      <c r="I89" t="str">
        <f t="shared" si="26"/>
        <v/>
      </c>
      <c r="J89" s="2" t="str">
        <f t="shared" si="27"/>
        <v/>
      </c>
      <c r="K89" s="2" t="str">
        <f t="shared" si="28"/>
        <v/>
      </c>
      <c r="L89" s="2" t="str">
        <f t="shared" si="29"/>
        <v/>
      </c>
      <c r="M89" s="2" t="str">
        <f t="shared" si="30"/>
        <v/>
      </c>
      <c r="N89" s="2" t="str">
        <f t="shared" si="31"/>
        <v/>
      </c>
      <c r="O89" s="2" t="str">
        <f t="shared" si="32"/>
        <v/>
      </c>
      <c r="P89" s="2" t="str">
        <f t="shared" si="33"/>
        <v/>
      </c>
    </row>
    <row r="90" spans="2:16" ht="15.75" thickBot="1" x14ac:dyDescent="0.3">
      <c r="B90" s="74"/>
      <c r="C90" s="127"/>
      <c r="D90" s="124"/>
      <c r="E90" s="92"/>
      <c r="F90" s="92"/>
      <c r="G90" s="98" t="str">
        <f t="shared" si="34"/>
        <v/>
      </c>
      <c r="H90" s="159"/>
      <c r="I90" t="str">
        <f t="shared" si="26"/>
        <v/>
      </c>
      <c r="J90" s="2" t="str">
        <f t="shared" si="27"/>
        <v/>
      </c>
      <c r="K90" s="2" t="str">
        <f t="shared" si="28"/>
        <v/>
      </c>
      <c r="L90" s="2" t="str">
        <f t="shared" si="29"/>
        <v/>
      </c>
      <c r="M90" s="2" t="str">
        <f t="shared" si="30"/>
        <v/>
      </c>
      <c r="N90" s="2" t="str">
        <f t="shared" si="31"/>
        <v/>
      </c>
      <c r="O90" s="2" t="str">
        <f t="shared" si="32"/>
        <v/>
      </c>
      <c r="P90" s="2" t="str">
        <f t="shared" si="33"/>
        <v/>
      </c>
    </row>
    <row r="91" spans="2:16" x14ac:dyDescent="0.25">
      <c r="B91" s="128"/>
      <c r="C91" s="127"/>
      <c r="D91" s="124"/>
      <c r="E91" s="92"/>
      <c r="F91" s="92"/>
      <c r="G91" s="98" t="str">
        <f t="shared" si="34"/>
        <v/>
      </c>
      <c r="H91" s="159"/>
      <c r="I91" t="str">
        <f t="shared" si="26"/>
        <v/>
      </c>
      <c r="J91" s="2" t="str">
        <f t="shared" si="27"/>
        <v/>
      </c>
      <c r="K91" s="2" t="str">
        <f t="shared" si="28"/>
        <v/>
      </c>
      <c r="L91" s="2" t="str">
        <f t="shared" si="29"/>
        <v/>
      </c>
      <c r="M91" s="2" t="str">
        <f t="shared" si="30"/>
        <v/>
      </c>
      <c r="N91" s="2" t="str">
        <f t="shared" si="31"/>
        <v/>
      </c>
      <c r="O91" s="2" t="str">
        <f t="shared" si="32"/>
        <v/>
      </c>
      <c r="P91" s="2" t="str">
        <f t="shared" si="33"/>
        <v/>
      </c>
    </row>
    <row r="92" spans="2:16" x14ac:dyDescent="0.25">
      <c r="B92" s="73"/>
      <c r="C92" s="127"/>
      <c r="D92" s="124"/>
      <c r="E92" s="92"/>
      <c r="F92" s="92"/>
      <c r="G92" s="98" t="str">
        <f t="shared" si="34"/>
        <v/>
      </c>
      <c r="H92" s="159"/>
      <c r="I92" t="str">
        <f t="shared" si="26"/>
        <v/>
      </c>
      <c r="J92" s="2" t="str">
        <f t="shared" si="27"/>
        <v/>
      </c>
      <c r="K92" s="2" t="str">
        <f t="shared" si="28"/>
        <v/>
      </c>
      <c r="L92" s="2" t="str">
        <f t="shared" si="29"/>
        <v/>
      </c>
      <c r="M92" s="2" t="str">
        <f t="shared" si="30"/>
        <v/>
      </c>
      <c r="N92" s="2" t="str">
        <f t="shared" si="31"/>
        <v/>
      </c>
      <c r="O92" s="2" t="str">
        <f t="shared" si="32"/>
        <v/>
      </c>
      <c r="P92" s="2" t="str">
        <f t="shared" si="33"/>
        <v/>
      </c>
    </row>
    <row r="93" spans="2:16" x14ac:dyDescent="0.25">
      <c r="B93" s="73"/>
      <c r="C93" s="127"/>
      <c r="D93" s="124"/>
      <c r="E93" s="92"/>
      <c r="F93" s="92"/>
      <c r="G93" s="98" t="str">
        <f t="shared" si="34"/>
        <v/>
      </c>
      <c r="H93" s="159"/>
      <c r="I93" t="str">
        <f t="shared" si="26"/>
        <v/>
      </c>
      <c r="J93" s="2" t="str">
        <f t="shared" si="27"/>
        <v/>
      </c>
      <c r="K93" s="2" t="str">
        <f t="shared" si="28"/>
        <v/>
      </c>
      <c r="L93" s="2" t="str">
        <f t="shared" si="29"/>
        <v/>
      </c>
      <c r="M93" s="2" t="str">
        <f t="shared" si="30"/>
        <v/>
      </c>
      <c r="N93" s="2" t="str">
        <f t="shared" si="31"/>
        <v/>
      </c>
      <c r="O93" s="2" t="str">
        <f t="shared" si="32"/>
        <v/>
      </c>
      <c r="P93" s="2" t="str">
        <f t="shared" si="33"/>
        <v/>
      </c>
    </row>
    <row r="94" spans="2:16" x14ac:dyDescent="0.25">
      <c r="B94" s="73"/>
      <c r="C94" s="127"/>
      <c r="D94" s="124"/>
      <c r="E94" s="92"/>
      <c r="F94" s="92"/>
      <c r="G94" s="98" t="str">
        <f t="shared" si="34"/>
        <v/>
      </c>
      <c r="H94" s="159"/>
      <c r="I94" t="str">
        <f t="shared" si="26"/>
        <v/>
      </c>
      <c r="J94" s="2" t="str">
        <f t="shared" si="27"/>
        <v/>
      </c>
      <c r="K94" s="2" t="str">
        <f t="shared" si="28"/>
        <v/>
      </c>
      <c r="L94" s="2" t="str">
        <f t="shared" si="29"/>
        <v/>
      </c>
      <c r="M94" s="2" t="str">
        <f t="shared" si="30"/>
        <v/>
      </c>
      <c r="N94" s="2" t="str">
        <f t="shared" si="31"/>
        <v/>
      </c>
      <c r="O94" s="2" t="str">
        <f t="shared" si="32"/>
        <v/>
      </c>
      <c r="P94" s="2" t="str">
        <f t="shared" si="33"/>
        <v/>
      </c>
    </row>
    <row r="95" spans="2:16" x14ac:dyDescent="0.25">
      <c r="B95" s="73"/>
      <c r="C95" s="127"/>
      <c r="D95" s="124"/>
      <c r="E95" s="92"/>
      <c r="F95" s="92"/>
      <c r="G95" s="98" t="str">
        <f t="shared" si="34"/>
        <v/>
      </c>
      <c r="H95" s="159"/>
      <c r="I95" t="str">
        <f t="shared" si="26"/>
        <v/>
      </c>
      <c r="J95" s="2" t="str">
        <f t="shared" si="27"/>
        <v/>
      </c>
      <c r="K95" s="2" t="str">
        <f t="shared" si="28"/>
        <v/>
      </c>
      <c r="L95" s="2" t="str">
        <f t="shared" si="29"/>
        <v/>
      </c>
      <c r="M95" s="2" t="str">
        <f t="shared" si="30"/>
        <v/>
      </c>
      <c r="N95" s="2" t="str">
        <f t="shared" si="31"/>
        <v/>
      </c>
      <c r="O95" s="2" t="str">
        <f t="shared" si="32"/>
        <v/>
      </c>
      <c r="P95" s="2" t="str">
        <f t="shared" si="33"/>
        <v/>
      </c>
    </row>
    <row r="96" spans="2:16" x14ac:dyDescent="0.25">
      <c r="B96" s="73"/>
      <c r="C96" s="127"/>
      <c r="D96" s="124"/>
      <c r="E96" s="92"/>
      <c r="F96" s="92"/>
      <c r="G96" s="98" t="str">
        <f t="shared" si="34"/>
        <v/>
      </c>
      <c r="H96" s="159"/>
      <c r="I96" t="str">
        <f t="shared" si="26"/>
        <v/>
      </c>
      <c r="J96" s="2" t="str">
        <f t="shared" si="27"/>
        <v/>
      </c>
      <c r="K96" s="2" t="str">
        <f t="shared" si="28"/>
        <v/>
      </c>
      <c r="L96" s="2" t="str">
        <f t="shared" si="29"/>
        <v/>
      </c>
      <c r="M96" s="2" t="str">
        <f t="shared" si="30"/>
        <v/>
      </c>
      <c r="N96" s="2" t="str">
        <f t="shared" si="31"/>
        <v/>
      </c>
      <c r="O96" s="2" t="str">
        <f t="shared" si="32"/>
        <v/>
      </c>
      <c r="P96" s="2" t="str">
        <f t="shared" si="33"/>
        <v/>
      </c>
    </row>
    <row r="97" spans="2:16" x14ac:dyDescent="0.25">
      <c r="B97" s="73"/>
      <c r="C97" s="127"/>
      <c r="D97" s="124"/>
      <c r="E97" s="92"/>
      <c r="F97" s="92"/>
      <c r="G97" s="98" t="str">
        <f t="shared" si="34"/>
        <v/>
      </c>
      <c r="H97" s="159"/>
      <c r="I97" t="str">
        <f t="shared" si="26"/>
        <v/>
      </c>
      <c r="J97" s="2" t="str">
        <f t="shared" si="27"/>
        <v/>
      </c>
      <c r="K97" s="2" t="str">
        <f t="shared" si="28"/>
        <v/>
      </c>
      <c r="L97" s="2" t="str">
        <f t="shared" si="29"/>
        <v/>
      </c>
      <c r="M97" s="2" t="str">
        <f t="shared" si="30"/>
        <v/>
      </c>
      <c r="N97" s="2" t="str">
        <f t="shared" si="31"/>
        <v/>
      </c>
      <c r="O97" s="2" t="str">
        <f t="shared" si="32"/>
        <v/>
      </c>
      <c r="P97" s="2" t="str">
        <f t="shared" si="33"/>
        <v/>
      </c>
    </row>
    <row r="98" spans="2:16" x14ac:dyDescent="0.25">
      <c r="B98" s="73"/>
      <c r="C98" s="127"/>
      <c r="D98" s="124"/>
      <c r="E98" s="92"/>
      <c r="F98" s="92"/>
      <c r="G98" s="98" t="str">
        <f t="shared" si="34"/>
        <v/>
      </c>
      <c r="H98" s="159"/>
      <c r="I98" t="str">
        <f t="shared" si="26"/>
        <v/>
      </c>
      <c r="J98" s="2" t="str">
        <f t="shared" si="27"/>
        <v/>
      </c>
      <c r="K98" s="2" t="str">
        <f t="shared" si="28"/>
        <v/>
      </c>
      <c r="L98" s="2" t="str">
        <f t="shared" si="29"/>
        <v/>
      </c>
      <c r="M98" s="2" t="str">
        <f t="shared" si="30"/>
        <v/>
      </c>
      <c r="N98" s="2" t="str">
        <f t="shared" si="31"/>
        <v/>
      </c>
      <c r="O98" s="2" t="str">
        <f t="shared" si="32"/>
        <v/>
      </c>
      <c r="P98" s="2" t="str">
        <f t="shared" si="33"/>
        <v/>
      </c>
    </row>
    <row r="99" spans="2:16" x14ac:dyDescent="0.25">
      <c r="B99" s="73"/>
      <c r="C99" s="127"/>
      <c r="D99" s="124"/>
      <c r="E99" s="92"/>
      <c r="F99" s="92"/>
      <c r="G99" s="98" t="str">
        <f t="shared" si="34"/>
        <v/>
      </c>
      <c r="H99" s="159"/>
      <c r="I99" t="str">
        <f t="shared" si="26"/>
        <v/>
      </c>
      <c r="J99" s="2" t="str">
        <f t="shared" si="27"/>
        <v/>
      </c>
      <c r="K99" s="2" t="str">
        <f t="shared" si="28"/>
        <v/>
      </c>
      <c r="L99" s="2" t="str">
        <f t="shared" si="29"/>
        <v/>
      </c>
      <c r="M99" s="2" t="str">
        <f t="shared" si="30"/>
        <v/>
      </c>
      <c r="N99" s="2" t="str">
        <f t="shared" si="31"/>
        <v/>
      </c>
      <c r="O99" s="2" t="str">
        <f t="shared" si="32"/>
        <v/>
      </c>
      <c r="P99" s="2" t="str">
        <f t="shared" si="33"/>
        <v/>
      </c>
    </row>
    <row r="100" spans="2:16" x14ac:dyDescent="0.25">
      <c r="B100" s="73"/>
      <c r="C100" s="127"/>
      <c r="D100" s="124"/>
      <c r="E100" s="92"/>
      <c r="F100" s="92"/>
      <c r="G100" s="98" t="str">
        <f t="shared" si="34"/>
        <v/>
      </c>
      <c r="H100" s="159"/>
      <c r="I100" t="str">
        <f t="shared" si="26"/>
        <v/>
      </c>
      <c r="J100" s="2" t="str">
        <f t="shared" si="27"/>
        <v/>
      </c>
      <c r="K100" s="2" t="str">
        <f t="shared" si="28"/>
        <v/>
      </c>
      <c r="L100" s="2" t="str">
        <f t="shared" si="29"/>
        <v/>
      </c>
      <c r="M100" s="2" t="str">
        <f t="shared" si="30"/>
        <v/>
      </c>
      <c r="N100" s="2" t="str">
        <f t="shared" si="31"/>
        <v/>
      </c>
      <c r="O100" s="2" t="str">
        <f t="shared" si="32"/>
        <v/>
      </c>
      <c r="P100" s="2" t="str">
        <f t="shared" si="33"/>
        <v/>
      </c>
    </row>
    <row r="101" spans="2:16" x14ac:dyDescent="0.25">
      <c r="B101" s="73"/>
      <c r="C101" s="127"/>
      <c r="D101" s="124"/>
      <c r="E101" s="92"/>
      <c r="F101" s="92"/>
      <c r="G101" s="98" t="str">
        <f t="shared" si="34"/>
        <v/>
      </c>
      <c r="H101" s="159"/>
      <c r="I101" t="str">
        <f t="shared" si="26"/>
        <v/>
      </c>
      <c r="J101" s="2" t="str">
        <f t="shared" si="27"/>
        <v/>
      </c>
      <c r="K101" s="2" t="str">
        <f t="shared" si="28"/>
        <v/>
      </c>
      <c r="L101" s="2" t="str">
        <f t="shared" si="29"/>
        <v/>
      </c>
      <c r="M101" s="2" t="str">
        <f t="shared" si="30"/>
        <v/>
      </c>
      <c r="N101" s="2" t="str">
        <f t="shared" si="31"/>
        <v/>
      </c>
      <c r="O101" s="2" t="str">
        <f t="shared" si="32"/>
        <v/>
      </c>
      <c r="P101" s="2" t="str">
        <f t="shared" si="33"/>
        <v/>
      </c>
    </row>
    <row r="102" spans="2:16" x14ac:dyDescent="0.25">
      <c r="B102" s="73"/>
      <c r="C102" s="127"/>
      <c r="D102" s="124"/>
      <c r="E102" s="92"/>
      <c r="F102" s="92"/>
      <c r="G102" s="98" t="str">
        <f t="shared" si="34"/>
        <v/>
      </c>
      <c r="H102" s="159"/>
      <c r="I102" t="str">
        <f t="shared" si="26"/>
        <v/>
      </c>
      <c r="J102" s="2" t="str">
        <f t="shared" si="27"/>
        <v/>
      </c>
      <c r="K102" s="2" t="str">
        <f t="shared" si="28"/>
        <v/>
      </c>
      <c r="L102" s="2" t="str">
        <f t="shared" si="29"/>
        <v/>
      </c>
      <c r="M102" s="2" t="str">
        <f t="shared" si="30"/>
        <v/>
      </c>
      <c r="N102" s="2" t="str">
        <f t="shared" si="31"/>
        <v/>
      </c>
      <c r="O102" s="2" t="str">
        <f t="shared" si="32"/>
        <v/>
      </c>
      <c r="P102" s="2" t="str">
        <f t="shared" si="33"/>
        <v/>
      </c>
    </row>
    <row r="103" spans="2:16" x14ac:dyDescent="0.25">
      <c r="B103" s="73"/>
      <c r="C103" s="127"/>
      <c r="D103" s="124"/>
      <c r="E103" s="92"/>
      <c r="F103" s="92"/>
      <c r="G103" s="98" t="str">
        <f t="shared" si="34"/>
        <v/>
      </c>
      <c r="H103" s="159"/>
      <c r="I103" t="str">
        <f t="shared" si="26"/>
        <v/>
      </c>
      <c r="J103" s="2" t="str">
        <f t="shared" si="27"/>
        <v/>
      </c>
      <c r="K103" s="2" t="str">
        <f t="shared" si="28"/>
        <v/>
      </c>
      <c r="L103" s="2" t="str">
        <f t="shared" si="29"/>
        <v/>
      </c>
      <c r="M103" s="2" t="str">
        <f t="shared" si="30"/>
        <v/>
      </c>
      <c r="N103" s="2" t="str">
        <f t="shared" si="31"/>
        <v/>
      </c>
      <c r="O103" s="2" t="str">
        <f t="shared" si="32"/>
        <v/>
      </c>
      <c r="P103" s="2" t="str">
        <f t="shared" si="33"/>
        <v/>
      </c>
    </row>
    <row r="104" spans="2:16" x14ac:dyDescent="0.25">
      <c r="B104" s="73"/>
      <c r="C104" s="127"/>
      <c r="D104" s="124"/>
      <c r="E104" s="92"/>
      <c r="F104" s="92"/>
      <c r="G104" s="98" t="str">
        <f t="shared" si="34"/>
        <v/>
      </c>
      <c r="H104" s="159"/>
      <c r="I104" t="str">
        <f t="shared" si="26"/>
        <v/>
      </c>
      <c r="J104" s="2" t="str">
        <f t="shared" si="27"/>
        <v/>
      </c>
      <c r="K104" s="2" t="str">
        <f t="shared" si="28"/>
        <v/>
      </c>
      <c r="L104" s="2" t="str">
        <f t="shared" si="29"/>
        <v/>
      </c>
      <c r="M104" s="2" t="str">
        <f t="shared" si="30"/>
        <v/>
      </c>
      <c r="N104" s="2" t="str">
        <f t="shared" si="31"/>
        <v/>
      </c>
      <c r="O104" s="2" t="str">
        <f t="shared" si="32"/>
        <v/>
      </c>
      <c r="P104" s="2" t="str">
        <f t="shared" si="33"/>
        <v/>
      </c>
    </row>
    <row r="105" spans="2:16" x14ac:dyDescent="0.25">
      <c r="B105" s="73"/>
      <c r="C105" s="127"/>
      <c r="D105" s="124"/>
      <c r="E105" s="92"/>
      <c r="F105" s="92"/>
      <c r="G105" s="98" t="str">
        <f t="shared" si="34"/>
        <v/>
      </c>
      <c r="H105" s="159"/>
      <c r="I105" t="str">
        <f t="shared" si="26"/>
        <v/>
      </c>
      <c r="J105" s="2" t="str">
        <f t="shared" si="27"/>
        <v/>
      </c>
      <c r="K105" s="2" t="str">
        <f t="shared" si="28"/>
        <v/>
      </c>
      <c r="L105" s="2" t="str">
        <f t="shared" si="29"/>
        <v/>
      </c>
      <c r="M105" s="2" t="str">
        <f t="shared" si="30"/>
        <v/>
      </c>
      <c r="N105" s="2" t="str">
        <f t="shared" si="31"/>
        <v/>
      </c>
      <c r="O105" s="2" t="str">
        <f t="shared" si="32"/>
        <v/>
      </c>
      <c r="P105" s="2" t="str">
        <f t="shared" si="33"/>
        <v/>
      </c>
    </row>
    <row r="106" spans="2:16" x14ac:dyDescent="0.25">
      <c r="B106" s="73"/>
      <c r="C106" s="127"/>
      <c r="D106" s="124"/>
      <c r="E106" s="92"/>
      <c r="F106" s="92"/>
      <c r="G106" s="98" t="str">
        <f t="shared" si="34"/>
        <v/>
      </c>
      <c r="H106" s="159"/>
      <c r="I106" t="str">
        <f t="shared" si="26"/>
        <v/>
      </c>
      <c r="J106" s="2" t="str">
        <f t="shared" si="27"/>
        <v/>
      </c>
      <c r="K106" s="2" t="str">
        <f t="shared" si="28"/>
        <v/>
      </c>
      <c r="L106" s="2" t="str">
        <f t="shared" si="29"/>
        <v/>
      </c>
      <c r="M106" s="2" t="str">
        <f t="shared" si="30"/>
        <v/>
      </c>
      <c r="N106" s="2" t="str">
        <f t="shared" si="31"/>
        <v/>
      </c>
      <c r="O106" s="2" t="str">
        <f t="shared" si="32"/>
        <v/>
      </c>
      <c r="P106" s="2" t="str">
        <f t="shared" si="33"/>
        <v/>
      </c>
    </row>
    <row r="107" spans="2:16" x14ac:dyDescent="0.25">
      <c r="B107" s="73"/>
      <c r="C107" s="127"/>
      <c r="D107" s="124"/>
      <c r="E107" s="92"/>
      <c r="F107" s="92"/>
      <c r="G107" s="98" t="str">
        <f t="shared" si="34"/>
        <v/>
      </c>
      <c r="H107" s="159"/>
      <c r="I107" t="str">
        <f t="shared" si="26"/>
        <v/>
      </c>
      <c r="J107" s="2" t="str">
        <f t="shared" si="27"/>
        <v/>
      </c>
      <c r="K107" s="2" t="str">
        <f t="shared" si="28"/>
        <v/>
      </c>
      <c r="L107" s="2" t="str">
        <f t="shared" si="29"/>
        <v/>
      </c>
      <c r="M107" s="2" t="str">
        <f t="shared" si="30"/>
        <v/>
      </c>
      <c r="N107" s="2" t="str">
        <f t="shared" si="31"/>
        <v/>
      </c>
      <c r="O107" s="2" t="str">
        <f t="shared" si="32"/>
        <v/>
      </c>
      <c r="P107" s="2" t="str">
        <f t="shared" si="33"/>
        <v/>
      </c>
    </row>
    <row r="108" spans="2:16" x14ac:dyDescent="0.25">
      <c r="B108" s="73"/>
      <c r="C108" s="127"/>
      <c r="D108" s="124"/>
      <c r="E108" s="92"/>
      <c r="F108" s="92"/>
      <c r="G108" s="98" t="str">
        <f t="shared" si="34"/>
        <v/>
      </c>
      <c r="H108" s="159"/>
      <c r="I108" t="str">
        <f t="shared" si="26"/>
        <v/>
      </c>
      <c r="J108" s="2" t="str">
        <f t="shared" si="27"/>
        <v/>
      </c>
      <c r="K108" s="2" t="str">
        <f t="shared" si="28"/>
        <v/>
      </c>
      <c r="L108" s="2" t="str">
        <f t="shared" si="29"/>
        <v/>
      </c>
      <c r="M108" s="2" t="str">
        <f t="shared" si="30"/>
        <v/>
      </c>
      <c r="N108" s="2" t="str">
        <f t="shared" si="31"/>
        <v/>
      </c>
      <c r="O108" s="2" t="str">
        <f t="shared" si="32"/>
        <v/>
      </c>
      <c r="P108" s="2" t="str">
        <f t="shared" si="33"/>
        <v/>
      </c>
    </row>
    <row r="109" spans="2:16" x14ac:dyDescent="0.25">
      <c r="B109" s="73"/>
      <c r="C109" s="127"/>
      <c r="D109" s="124"/>
      <c r="E109" s="92"/>
      <c r="F109" s="92"/>
      <c r="G109" s="98" t="str">
        <f t="shared" si="34"/>
        <v/>
      </c>
      <c r="H109" s="159"/>
      <c r="I109" t="str">
        <f t="shared" si="26"/>
        <v/>
      </c>
      <c r="J109" s="2" t="str">
        <f t="shared" si="27"/>
        <v/>
      </c>
      <c r="K109" s="2" t="str">
        <f t="shared" si="28"/>
        <v/>
      </c>
      <c r="L109" s="2" t="str">
        <f t="shared" si="29"/>
        <v/>
      </c>
      <c r="M109" s="2" t="str">
        <f t="shared" si="30"/>
        <v/>
      </c>
      <c r="N109" s="2" t="str">
        <f t="shared" si="31"/>
        <v/>
      </c>
      <c r="O109" s="2" t="str">
        <f t="shared" si="32"/>
        <v/>
      </c>
      <c r="P109" s="2" t="str">
        <f t="shared" si="33"/>
        <v/>
      </c>
    </row>
    <row r="110" spans="2:16" x14ac:dyDescent="0.25">
      <c r="B110" s="73"/>
      <c r="C110" s="127"/>
      <c r="D110" s="124"/>
      <c r="E110" s="92"/>
      <c r="F110" s="92"/>
      <c r="G110" s="98" t="str">
        <f t="shared" si="34"/>
        <v/>
      </c>
      <c r="H110" s="159"/>
      <c r="I110" t="str">
        <f t="shared" si="26"/>
        <v/>
      </c>
      <c r="J110" s="2" t="str">
        <f t="shared" si="27"/>
        <v/>
      </c>
      <c r="K110" s="2" t="str">
        <f t="shared" si="28"/>
        <v/>
      </c>
      <c r="L110" s="2" t="str">
        <f t="shared" si="29"/>
        <v/>
      </c>
      <c r="M110" s="2" t="str">
        <f t="shared" si="30"/>
        <v/>
      </c>
      <c r="N110" s="2" t="str">
        <f t="shared" si="31"/>
        <v/>
      </c>
      <c r="O110" s="2" t="str">
        <f t="shared" si="32"/>
        <v/>
      </c>
      <c r="P110" s="2" t="str">
        <f t="shared" si="33"/>
        <v/>
      </c>
    </row>
    <row r="111" spans="2:16" x14ac:dyDescent="0.25">
      <c r="B111" s="73"/>
      <c r="C111" s="127"/>
      <c r="D111" s="124"/>
      <c r="E111" s="92"/>
      <c r="F111" s="92"/>
      <c r="G111" s="98" t="str">
        <f t="shared" si="34"/>
        <v/>
      </c>
      <c r="H111" s="159"/>
      <c r="I111" t="str">
        <f t="shared" ref="I111:I142" si="35">IF($E111="","",IF($E111&gt;=$L$2,$D111&amp;", ",""))</f>
        <v/>
      </c>
      <c r="J111" s="2" t="str">
        <f t="shared" ref="J111:J142" si="36">IF(E111&gt;=$L$2,"",IF(E111&gt;=$L$3,($D111&amp;", "),""))</f>
        <v/>
      </c>
      <c r="K111" s="2" t="str">
        <f t="shared" ref="K111:K142" si="37">IF(E111&gt;=$L$3,"",IF(E111&gt;=$L$4,($D111&amp;", "),""))</f>
        <v/>
      </c>
      <c r="L111" s="2" t="str">
        <f t="shared" ref="L111:L142" si="38">IF($E111="","",IF($E111&lt;$L$4,$D111&amp;", ",""))</f>
        <v/>
      </c>
      <c r="M111" s="2" t="str">
        <f t="shared" ref="M111:M142" si="39">IF($F111="","",IF($F111&gt;=$L$2,$D111&amp;", ",""))</f>
        <v/>
      </c>
      <c r="N111" s="2" t="str">
        <f t="shared" ref="N111:N142" si="40">IF(F111&gt;=$L$2,"",IF(F111&gt;=$L$3,($D111&amp;", "),""))</f>
        <v/>
      </c>
      <c r="O111" s="2" t="str">
        <f t="shared" ref="O111:O142" si="41">IF(F111&gt;=$L$3,"",IF(F111&gt;=$L$4,($D111&amp;", "),""))</f>
        <v/>
      </c>
      <c r="P111" s="2" t="str">
        <f t="shared" ref="P111:P142" si="42">IF($F111="","",IF($F111&lt;$L$4,$D111&amp;", ",""))</f>
        <v/>
      </c>
    </row>
    <row r="112" spans="2:16" x14ac:dyDescent="0.25">
      <c r="B112" s="73"/>
      <c r="C112" s="127"/>
      <c r="D112" s="124"/>
      <c r="E112" s="92"/>
      <c r="F112" s="92"/>
      <c r="G112" s="98" t="str">
        <f t="shared" si="34"/>
        <v/>
      </c>
      <c r="H112" s="159"/>
      <c r="I112" t="str">
        <f t="shared" si="35"/>
        <v/>
      </c>
      <c r="J112" s="2" t="str">
        <f t="shared" si="36"/>
        <v/>
      </c>
      <c r="K112" s="2" t="str">
        <f t="shared" si="37"/>
        <v/>
      </c>
      <c r="L112" s="2" t="str">
        <f t="shared" si="38"/>
        <v/>
      </c>
      <c r="M112" s="2" t="str">
        <f t="shared" si="39"/>
        <v/>
      </c>
      <c r="N112" s="2" t="str">
        <f t="shared" si="40"/>
        <v/>
      </c>
      <c r="O112" s="2" t="str">
        <f t="shared" si="41"/>
        <v/>
      </c>
      <c r="P112" s="2" t="str">
        <f t="shared" si="42"/>
        <v/>
      </c>
    </row>
    <row r="113" spans="2:16" x14ac:dyDescent="0.25">
      <c r="B113" s="73"/>
      <c r="C113" s="127"/>
      <c r="D113" s="124"/>
      <c r="E113" s="92"/>
      <c r="F113" s="92"/>
      <c r="G113" s="98" t="str">
        <f t="shared" si="34"/>
        <v/>
      </c>
      <c r="H113" s="159"/>
      <c r="I113" t="str">
        <f t="shared" si="35"/>
        <v/>
      </c>
      <c r="J113" s="2" t="str">
        <f t="shared" si="36"/>
        <v/>
      </c>
      <c r="K113" s="2" t="str">
        <f t="shared" si="37"/>
        <v/>
      </c>
      <c r="L113" s="2" t="str">
        <f t="shared" si="38"/>
        <v/>
      </c>
      <c r="M113" s="2" t="str">
        <f t="shared" si="39"/>
        <v/>
      </c>
      <c r="N113" s="2" t="str">
        <f t="shared" si="40"/>
        <v/>
      </c>
      <c r="O113" s="2" t="str">
        <f t="shared" si="41"/>
        <v/>
      </c>
      <c r="P113" s="2" t="str">
        <f t="shared" si="42"/>
        <v/>
      </c>
    </row>
    <row r="114" spans="2:16" x14ac:dyDescent="0.25">
      <c r="B114" s="73"/>
      <c r="C114" s="127"/>
      <c r="D114" s="124"/>
      <c r="E114" s="92"/>
      <c r="F114" s="92"/>
      <c r="G114" s="98" t="str">
        <f t="shared" si="34"/>
        <v/>
      </c>
      <c r="H114" s="159"/>
      <c r="I114" t="str">
        <f t="shared" si="35"/>
        <v/>
      </c>
      <c r="J114" s="2" t="str">
        <f t="shared" si="36"/>
        <v/>
      </c>
      <c r="K114" s="2" t="str">
        <f t="shared" si="37"/>
        <v/>
      </c>
      <c r="L114" s="2" t="str">
        <f t="shared" si="38"/>
        <v/>
      </c>
      <c r="M114" s="2" t="str">
        <f t="shared" si="39"/>
        <v/>
      </c>
      <c r="N114" s="2" t="str">
        <f t="shared" si="40"/>
        <v/>
      </c>
      <c r="O114" s="2" t="str">
        <f t="shared" si="41"/>
        <v/>
      </c>
      <c r="P114" s="2" t="str">
        <f t="shared" si="42"/>
        <v/>
      </c>
    </row>
    <row r="115" spans="2:16" ht="15.75" thickBot="1" x14ac:dyDescent="0.3">
      <c r="B115" s="74"/>
      <c r="C115" s="127"/>
      <c r="D115" s="124"/>
      <c r="E115" s="92"/>
      <c r="F115" s="92"/>
      <c r="G115" s="98" t="str">
        <f t="shared" si="34"/>
        <v/>
      </c>
      <c r="H115" s="159"/>
      <c r="I115" t="str">
        <f t="shared" si="35"/>
        <v/>
      </c>
      <c r="J115" s="2" t="str">
        <f t="shared" si="36"/>
        <v/>
      </c>
      <c r="K115" s="2" t="str">
        <f t="shared" si="37"/>
        <v/>
      </c>
      <c r="L115" s="2" t="str">
        <f t="shared" si="38"/>
        <v/>
      </c>
      <c r="M115" s="2" t="str">
        <f t="shared" si="39"/>
        <v/>
      </c>
      <c r="N115" s="2" t="str">
        <f t="shared" si="40"/>
        <v/>
      </c>
      <c r="O115" s="2" t="str">
        <f t="shared" si="41"/>
        <v/>
      </c>
      <c r="P115" s="2" t="str">
        <f t="shared" si="42"/>
        <v/>
      </c>
    </row>
    <row r="116" spans="2:16" x14ac:dyDescent="0.25">
      <c r="B116" s="128"/>
      <c r="C116" s="92"/>
      <c r="D116" s="92"/>
      <c r="E116" s="92"/>
      <c r="F116" s="92"/>
      <c r="G116" s="98" t="str">
        <f t="shared" si="34"/>
        <v/>
      </c>
      <c r="H116" s="159"/>
      <c r="I116" t="str">
        <f t="shared" si="35"/>
        <v/>
      </c>
      <c r="J116" s="2" t="str">
        <f t="shared" si="36"/>
        <v/>
      </c>
      <c r="K116" s="2" t="str">
        <f t="shared" si="37"/>
        <v/>
      </c>
      <c r="L116" s="2" t="str">
        <f t="shared" si="38"/>
        <v/>
      </c>
      <c r="M116" s="2" t="str">
        <f t="shared" si="39"/>
        <v/>
      </c>
      <c r="N116" s="2" t="str">
        <f t="shared" si="40"/>
        <v/>
      </c>
      <c r="O116" s="2" t="str">
        <f t="shared" si="41"/>
        <v/>
      </c>
      <c r="P116" s="2" t="str">
        <f t="shared" si="42"/>
        <v/>
      </c>
    </row>
    <row r="117" spans="2:16" x14ac:dyDescent="0.25">
      <c r="B117" s="73"/>
      <c r="C117" s="92"/>
      <c r="D117" s="92"/>
      <c r="E117" s="92"/>
      <c r="F117" s="92"/>
      <c r="G117" s="98" t="str">
        <f t="shared" si="34"/>
        <v/>
      </c>
      <c r="H117" s="159"/>
      <c r="I117" t="str">
        <f t="shared" si="35"/>
        <v/>
      </c>
      <c r="J117" s="2" t="str">
        <f t="shared" si="36"/>
        <v/>
      </c>
      <c r="K117" s="2" t="str">
        <f t="shared" si="37"/>
        <v/>
      </c>
      <c r="L117" s="2" t="str">
        <f t="shared" si="38"/>
        <v/>
      </c>
      <c r="M117" s="2" t="str">
        <f t="shared" si="39"/>
        <v/>
      </c>
      <c r="N117" s="2" t="str">
        <f t="shared" si="40"/>
        <v/>
      </c>
      <c r="O117" s="2" t="str">
        <f t="shared" si="41"/>
        <v/>
      </c>
      <c r="P117" s="2" t="str">
        <f t="shared" si="42"/>
        <v/>
      </c>
    </row>
    <row r="118" spans="2:16" x14ac:dyDescent="0.25">
      <c r="B118" s="73"/>
      <c r="C118" s="92"/>
      <c r="D118" s="92"/>
      <c r="E118" s="92"/>
      <c r="F118" s="92"/>
      <c r="G118" s="98" t="str">
        <f t="shared" si="34"/>
        <v/>
      </c>
      <c r="H118" s="159"/>
      <c r="I118" t="str">
        <f t="shared" si="35"/>
        <v/>
      </c>
      <c r="J118" s="2" t="str">
        <f t="shared" si="36"/>
        <v/>
      </c>
      <c r="K118" s="2" t="str">
        <f t="shared" si="37"/>
        <v/>
      </c>
      <c r="L118" s="2" t="str">
        <f t="shared" si="38"/>
        <v/>
      </c>
      <c r="M118" s="2" t="str">
        <f t="shared" si="39"/>
        <v/>
      </c>
      <c r="N118" s="2" t="str">
        <f t="shared" si="40"/>
        <v/>
      </c>
      <c r="O118" s="2" t="str">
        <f t="shared" si="41"/>
        <v/>
      </c>
      <c r="P118" s="2" t="str">
        <f t="shared" si="42"/>
        <v/>
      </c>
    </row>
    <row r="119" spans="2:16" x14ac:dyDescent="0.25">
      <c r="B119" s="73"/>
      <c r="C119" s="92"/>
      <c r="D119" s="92"/>
      <c r="E119" s="92"/>
      <c r="F119" s="92"/>
      <c r="G119" s="98" t="str">
        <f t="shared" si="34"/>
        <v/>
      </c>
      <c r="H119" s="159"/>
      <c r="I119" t="str">
        <f t="shared" si="35"/>
        <v/>
      </c>
      <c r="J119" s="2" t="str">
        <f t="shared" si="36"/>
        <v/>
      </c>
      <c r="K119" s="2" t="str">
        <f t="shared" si="37"/>
        <v/>
      </c>
      <c r="L119" s="2" t="str">
        <f t="shared" si="38"/>
        <v/>
      </c>
      <c r="M119" s="2" t="str">
        <f t="shared" si="39"/>
        <v/>
      </c>
      <c r="N119" s="2" t="str">
        <f t="shared" si="40"/>
        <v/>
      </c>
      <c r="O119" s="2" t="str">
        <f t="shared" si="41"/>
        <v/>
      </c>
      <c r="P119" s="2" t="str">
        <f t="shared" si="42"/>
        <v/>
      </c>
    </row>
    <row r="120" spans="2:16" x14ac:dyDescent="0.25">
      <c r="B120" s="73"/>
      <c r="C120" s="92"/>
      <c r="D120" s="92"/>
      <c r="E120" s="92"/>
      <c r="F120" s="92"/>
      <c r="G120" s="98" t="str">
        <f t="shared" si="34"/>
        <v/>
      </c>
      <c r="H120" s="159"/>
      <c r="I120" t="str">
        <f t="shared" si="35"/>
        <v/>
      </c>
      <c r="J120" s="2" t="str">
        <f t="shared" si="36"/>
        <v/>
      </c>
      <c r="K120" s="2" t="str">
        <f t="shared" si="37"/>
        <v/>
      </c>
      <c r="L120" s="2" t="str">
        <f t="shared" si="38"/>
        <v/>
      </c>
      <c r="M120" s="2" t="str">
        <f t="shared" si="39"/>
        <v/>
      </c>
      <c r="N120" s="2" t="str">
        <f t="shared" si="40"/>
        <v/>
      </c>
      <c r="O120" s="2" t="str">
        <f t="shared" si="41"/>
        <v/>
      </c>
      <c r="P120" s="2" t="str">
        <f t="shared" si="42"/>
        <v/>
      </c>
    </row>
    <row r="121" spans="2:16" x14ac:dyDescent="0.25">
      <c r="B121" s="73"/>
      <c r="C121" s="92"/>
      <c r="D121" s="92"/>
      <c r="E121" s="92"/>
      <c r="F121" s="92"/>
      <c r="G121" s="98" t="str">
        <f t="shared" si="34"/>
        <v/>
      </c>
      <c r="H121" s="159"/>
      <c r="I121" t="str">
        <f t="shared" si="35"/>
        <v/>
      </c>
      <c r="J121" s="2" t="str">
        <f t="shared" si="36"/>
        <v/>
      </c>
      <c r="K121" s="2" t="str">
        <f t="shared" si="37"/>
        <v/>
      </c>
      <c r="L121" s="2" t="str">
        <f t="shared" si="38"/>
        <v/>
      </c>
      <c r="M121" s="2" t="str">
        <f t="shared" si="39"/>
        <v/>
      </c>
      <c r="N121" s="2" t="str">
        <f t="shared" si="40"/>
        <v/>
      </c>
      <c r="O121" s="2" t="str">
        <f t="shared" si="41"/>
        <v/>
      </c>
      <c r="P121" s="2" t="str">
        <f t="shared" si="42"/>
        <v/>
      </c>
    </row>
    <row r="122" spans="2:16" x14ac:dyDescent="0.25">
      <c r="B122" s="73"/>
      <c r="C122" s="92"/>
      <c r="D122" s="92"/>
      <c r="E122" s="92"/>
      <c r="F122" s="92"/>
      <c r="G122" s="98" t="str">
        <f t="shared" si="34"/>
        <v/>
      </c>
      <c r="H122" s="159"/>
      <c r="I122" t="str">
        <f t="shared" si="35"/>
        <v/>
      </c>
      <c r="J122" s="2" t="str">
        <f t="shared" si="36"/>
        <v/>
      </c>
      <c r="K122" s="2" t="str">
        <f t="shared" si="37"/>
        <v/>
      </c>
      <c r="L122" s="2" t="str">
        <f t="shared" si="38"/>
        <v/>
      </c>
      <c r="M122" s="2" t="str">
        <f t="shared" si="39"/>
        <v/>
      </c>
      <c r="N122" s="2" t="str">
        <f t="shared" si="40"/>
        <v/>
      </c>
      <c r="O122" s="2" t="str">
        <f t="shared" si="41"/>
        <v/>
      </c>
      <c r="P122" s="2" t="str">
        <f t="shared" si="42"/>
        <v/>
      </c>
    </row>
    <row r="123" spans="2:16" x14ac:dyDescent="0.25">
      <c r="B123" s="73"/>
      <c r="C123" s="92"/>
      <c r="D123" s="92"/>
      <c r="E123" s="92"/>
      <c r="F123" s="92"/>
      <c r="G123" s="98" t="str">
        <f t="shared" si="34"/>
        <v/>
      </c>
      <c r="H123" s="159"/>
      <c r="I123" t="str">
        <f t="shared" si="35"/>
        <v/>
      </c>
      <c r="J123" s="2" t="str">
        <f t="shared" si="36"/>
        <v/>
      </c>
      <c r="K123" s="2" t="str">
        <f t="shared" si="37"/>
        <v/>
      </c>
      <c r="L123" s="2" t="str">
        <f t="shared" si="38"/>
        <v/>
      </c>
      <c r="M123" s="2" t="str">
        <f t="shared" si="39"/>
        <v/>
      </c>
      <c r="N123" s="2" t="str">
        <f t="shared" si="40"/>
        <v/>
      </c>
      <c r="O123" s="2" t="str">
        <f t="shared" si="41"/>
        <v/>
      </c>
      <c r="P123" s="2" t="str">
        <f t="shared" si="42"/>
        <v/>
      </c>
    </row>
    <row r="124" spans="2:16" x14ac:dyDescent="0.25">
      <c r="B124" s="73"/>
      <c r="C124" s="92"/>
      <c r="D124" s="92"/>
      <c r="E124" s="92"/>
      <c r="F124" s="92"/>
      <c r="G124" s="98" t="str">
        <f t="shared" si="34"/>
        <v/>
      </c>
      <c r="H124" s="159"/>
      <c r="I124" t="str">
        <f t="shared" si="35"/>
        <v/>
      </c>
      <c r="J124" s="2" t="str">
        <f t="shared" si="36"/>
        <v/>
      </c>
      <c r="K124" s="2" t="str">
        <f t="shared" si="37"/>
        <v/>
      </c>
      <c r="L124" s="2" t="str">
        <f t="shared" si="38"/>
        <v/>
      </c>
      <c r="M124" s="2" t="str">
        <f t="shared" si="39"/>
        <v/>
      </c>
      <c r="N124" s="2" t="str">
        <f t="shared" si="40"/>
        <v/>
      </c>
      <c r="O124" s="2" t="str">
        <f t="shared" si="41"/>
        <v/>
      </c>
      <c r="P124" s="2" t="str">
        <f t="shared" si="42"/>
        <v/>
      </c>
    </row>
    <row r="125" spans="2:16" x14ac:dyDescent="0.25">
      <c r="B125" s="73"/>
      <c r="C125" s="92"/>
      <c r="D125" s="92"/>
      <c r="E125" s="92"/>
      <c r="F125" s="92"/>
      <c r="G125" s="98" t="str">
        <f t="shared" si="34"/>
        <v/>
      </c>
      <c r="H125" s="159"/>
      <c r="I125" t="str">
        <f t="shared" si="35"/>
        <v/>
      </c>
      <c r="J125" s="2" t="str">
        <f t="shared" si="36"/>
        <v/>
      </c>
      <c r="K125" s="2" t="str">
        <f t="shared" si="37"/>
        <v/>
      </c>
      <c r="L125" s="2" t="str">
        <f t="shared" si="38"/>
        <v/>
      </c>
      <c r="M125" s="2" t="str">
        <f t="shared" si="39"/>
        <v/>
      </c>
      <c r="N125" s="2" t="str">
        <f t="shared" si="40"/>
        <v/>
      </c>
      <c r="O125" s="2" t="str">
        <f t="shared" si="41"/>
        <v/>
      </c>
      <c r="P125" s="2" t="str">
        <f t="shared" si="42"/>
        <v/>
      </c>
    </row>
    <row r="126" spans="2:16" x14ac:dyDescent="0.25">
      <c r="B126" s="73"/>
      <c r="C126" s="92"/>
      <c r="D126" s="92"/>
      <c r="E126" s="92"/>
      <c r="F126" s="92"/>
      <c r="G126" s="98" t="str">
        <f t="shared" si="34"/>
        <v/>
      </c>
      <c r="H126" s="159"/>
      <c r="I126" t="str">
        <f t="shared" si="35"/>
        <v/>
      </c>
      <c r="J126" s="2" t="str">
        <f t="shared" si="36"/>
        <v/>
      </c>
      <c r="K126" s="2" t="str">
        <f t="shared" si="37"/>
        <v/>
      </c>
      <c r="L126" s="2" t="str">
        <f t="shared" si="38"/>
        <v/>
      </c>
      <c r="M126" s="2" t="str">
        <f t="shared" si="39"/>
        <v/>
      </c>
      <c r="N126" s="2" t="str">
        <f t="shared" si="40"/>
        <v/>
      </c>
      <c r="O126" s="2" t="str">
        <f t="shared" si="41"/>
        <v/>
      </c>
      <c r="P126" s="2" t="str">
        <f t="shared" si="42"/>
        <v/>
      </c>
    </row>
    <row r="127" spans="2:16" x14ac:dyDescent="0.25">
      <c r="B127" s="73"/>
      <c r="C127" s="92"/>
      <c r="D127" s="92"/>
      <c r="E127" s="92"/>
      <c r="F127" s="92"/>
      <c r="G127" s="98" t="str">
        <f t="shared" si="34"/>
        <v/>
      </c>
      <c r="H127" s="159"/>
      <c r="I127" t="str">
        <f t="shared" si="35"/>
        <v/>
      </c>
      <c r="J127" s="2" t="str">
        <f t="shared" si="36"/>
        <v/>
      </c>
      <c r="K127" s="2" t="str">
        <f t="shared" si="37"/>
        <v/>
      </c>
      <c r="L127" s="2" t="str">
        <f t="shared" si="38"/>
        <v/>
      </c>
      <c r="M127" s="2" t="str">
        <f t="shared" si="39"/>
        <v/>
      </c>
      <c r="N127" s="2" t="str">
        <f t="shared" si="40"/>
        <v/>
      </c>
      <c r="O127" s="2" t="str">
        <f t="shared" si="41"/>
        <v/>
      </c>
      <c r="P127" s="2" t="str">
        <f t="shared" si="42"/>
        <v/>
      </c>
    </row>
    <row r="128" spans="2:16" x14ac:dyDescent="0.25">
      <c r="B128" s="73"/>
      <c r="C128" s="92"/>
      <c r="D128" s="92"/>
      <c r="E128" s="92"/>
      <c r="F128" s="92"/>
      <c r="G128" s="98" t="str">
        <f t="shared" si="34"/>
        <v/>
      </c>
      <c r="H128" s="159"/>
      <c r="I128" t="str">
        <f t="shared" si="35"/>
        <v/>
      </c>
      <c r="J128" s="2" t="str">
        <f t="shared" si="36"/>
        <v/>
      </c>
      <c r="K128" s="2" t="str">
        <f t="shared" si="37"/>
        <v/>
      </c>
      <c r="L128" s="2" t="str">
        <f t="shared" si="38"/>
        <v/>
      </c>
      <c r="M128" s="2" t="str">
        <f t="shared" si="39"/>
        <v/>
      </c>
      <c r="N128" s="2" t="str">
        <f t="shared" si="40"/>
        <v/>
      </c>
      <c r="O128" s="2" t="str">
        <f t="shared" si="41"/>
        <v/>
      </c>
      <c r="P128" s="2" t="str">
        <f t="shared" si="42"/>
        <v/>
      </c>
    </row>
    <row r="129" spans="2:16" x14ac:dyDescent="0.25">
      <c r="B129" s="73"/>
      <c r="C129" s="92"/>
      <c r="D129" s="92"/>
      <c r="E129" s="92"/>
      <c r="F129" s="92"/>
      <c r="G129" s="98" t="str">
        <f t="shared" si="34"/>
        <v/>
      </c>
      <c r="H129" s="159"/>
      <c r="I129" t="str">
        <f t="shared" si="35"/>
        <v/>
      </c>
      <c r="J129" s="2" t="str">
        <f t="shared" si="36"/>
        <v/>
      </c>
      <c r="K129" s="2" t="str">
        <f t="shared" si="37"/>
        <v/>
      </c>
      <c r="L129" s="2" t="str">
        <f t="shared" si="38"/>
        <v/>
      </c>
      <c r="M129" s="2" t="str">
        <f t="shared" si="39"/>
        <v/>
      </c>
      <c r="N129" s="2" t="str">
        <f t="shared" si="40"/>
        <v/>
      </c>
      <c r="O129" s="2" t="str">
        <f t="shared" si="41"/>
        <v/>
      </c>
      <c r="P129" s="2" t="str">
        <f t="shared" si="42"/>
        <v/>
      </c>
    </row>
    <row r="130" spans="2:16" x14ac:dyDescent="0.25">
      <c r="B130" s="73"/>
      <c r="C130" s="92"/>
      <c r="D130" s="92"/>
      <c r="E130" s="92"/>
      <c r="F130" s="92"/>
      <c r="G130" s="98" t="str">
        <f t="shared" si="34"/>
        <v/>
      </c>
      <c r="H130" s="159"/>
      <c r="I130" t="str">
        <f t="shared" si="35"/>
        <v/>
      </c>
      <c r="J130" s="2" t="str">
        <f t="shared" si="36"/>
        <v/>
      </c>
      <c r="K130" s="2" t="str">
        <f t="shared" si="37"/>
        <v/>
      </c>
      <c r="L130" s="2" t="str">
        <f t="shared" si="38"/>
        <v/>
      </c>
      <c r="M130" s="2" t="str">
        <f t="shared" si="39"/>
        <v/>
      </c>
      <c r="N130" s="2" t="str">
        <f t="shared" si="40"/>
        <v/>
      </c>
      <c r="O130" s="2" t="str">
        <f t="shared" si="41"/>
        <v/>
      </c>
      <c r="P130" s="2" t="str">
        <f t="shared" si="42"/>
        <v/>
      </c>
    </row>
    <row r="131" spans="2:16" x14ac:dyDescent="0.25">
      <c r="B131" s="73"/>
      <c r="C131" s="92"/>
      <c r="D131" s="92"/>
      <c r="E131" s="92"/>
      <c r="F131" s="92"/>
      <c r="G131" s="98" t="str">
        <f t="shared" si="34"/>
        <v/>
      </c>
      <c r="H131" s="159"/>
      <c r="I131" t="str">
        <f t="shared" si="35"/>
        <v/>
      </c>
      <c r="J131" s="2" t="str">
        <f t="shared" si="36"/>
        <v/>
      </c>
      <c r="K131" s="2" t="str">
        <f t="shared" si="37"/>
        <v/>
      </c>
      <c r="L131" s="2" t="str">
        <f t="shared" si="38"/>
        <v/>
      </c>
      <c r="M131" s="2" t="str">
        <f t="shared" si="39"/>
        <v/>
      </c>
      <c r="N131" s="2" t="str">
        <f t="shared" si="40"/>
        <v/>
      </c>
      <c r="O131" s="2" t="str">
        <f t="shared" si="41"/>
        <v/>
      </c>
      <c r="P131" s="2" t="str">
        <f t="shared" si="42"/>
        <v/>
      </c>
    </row>
    <row r="132" spans="2:16" x14ac:dyDescent="0.25">
      <c r="B132" s="73"/>
      <c r="C132" s="92"/>
      <c r="D132" s="92"/>
      <c r="E132" s="92"/>
      <c r="F132" s="92"/>
      <c r="G132" s="98" t="str">
        <f t="shared" si="34"/>
        <v/>
      </c>
      <c r="H132" s="159"/>
      <c r="I132" t="str">
        <f t="shared" si="35"/>
        <v/>
      </c>
      <c r="J132" s="2" t="str">
        <f t="shared" si="36"/>
        <v/>
      </c>
      <c r="K132" s="2" t="str">
        <f t="shared" si="37"/>
        <v/>
      </c>
      <c r="L132" s="2" t="str">
        <f t="shared" si="38"/>
        <v/>
      </c>
      <c r="M132" s="2" t="str">
        <f t="shared" si="39"/>
        <v/>
      </c>
      <c r="N132" s="2" t="str">
        <f t="shared" si="40"/>
        <v/>
      </c>
      <c r="O132" s="2" t="str">
        <f t="shared" si="41"/>
        <v/>
      </c>
      <c r="P132" s="2" t="str">
        <f t="shared" si="42"/>
        <v/>
      </c>
    </row>
    <row r="133" spans="2:16" x14ac:dyDescent="0.25">
      <c r="B133" s="73"/>
      <c r="C133" s="92"/>
      <c r="D133" s="92"/>
      <c r="E133" s="92"/>
      <c r="F133" s="92"/>
      <c r="G133" s="98" t="str">
        <f t="shared" si="34"/>
        <v/>
      </c>
      <c r="H133" s="159"/>
      <c r="I133" t="str">
        <f t="shared" si="35"/>
        <v/>
      </c>
      <c r="J133" s="2" t="str">
        <f t="shared" si="36"/>
        <v/>
      </c>
      <c r="K133" s="2" t="str">
        <f t="shared" si="37"/>
        <v/>
      </c>
      <c r="L133" s="2" t="str">
        <f t="shared" si="38"/>
        <v/>
      </c>
      <c r="M133" s="2" t="str">
        <f t="shared" si="39"/>
        <v/>
      </c>
      <c r="N133" s="2" t="str">
        <f t="shared" si="40"/>
        <v/>
      </c>
      <c r="O133" s="2" t="str">
        <f t="shared" si="41"/>
        <v/>
      </c>
      <c r="P133" s="2" t="str">
        <f t="shared" si="42"/>
        <v/>
      </c>
    </row>
    <row r="134" spans="2:16" x14ac:dyDescent="0.25">
      <c r="B134" s="73"/>
      <c r="C134" s="92"/>
      <c r="D134" s="92"/>
      <c r="E134" s="92"/>
      <c r="F134" s="92"/>
      <c r="G134" s="98" t="str">
        <f t="shared" si="34"/>
        <v/>
      </c>
      <c r="H134" s="159"/>
      <c r="I134" t="str">
        <f t="shared" si="35"/>
        <v/>
      </c>
      <c r="J134" s="2" t="str">
        <f t="shared" si="36"/>
        <v/>
      </c>
      <c r="K134" s="2" t="str">
        <f t="shared" si="37"/>
        <v/>
      </c>
      <c r="L134" s="2" t="str">
        <f t="shared" si="38"/>
        <v/>
      </c>
      <c r="M134" s="2" t="str">
        <f t="shared" si="39"/>
        <v/>
      </c>
      <c r="N134" s="2" t="str">
        <f t="shared" si="40"/>
        <v/>
      </c>
      <c r="O134" s="2" t="str">
        <f t="shared" si="41"/>
        <v/>
      </c>
      <c r="P134" s="2" t="str">
        <f t="shared" si="42"/>
        <v/>
      </c>
    </row>
    <row r="135" spans="2:16" x14ac:dyDescent="0.25">
      <c r="B135" s="73"/>
      <c r="C135" s="92"/>
      <c r="D135" s="92"/>
      <c r="E135" s="92"/>
      <c r="F135" s="92"/>
      <c r="G135" s="98" t="str">
        <f t="shared" si="34"/>
        <v/>
      </c>
      <c r="H135" s="159"/>
      <c r="I135" t="str">
        <f t="shared" si="35"/>
        <v/>
      </c>
      <c r="J135" s="2" t="str">
        <f t="shared" si="36"/>
        <v/>
      </c>
      <c r="K135" s="2" t="str">
        <f t="shared" si="37"/>
        <v/>
      </c>
      <c r="L135" s="2" t="str">
        <f t="shared" si="38"/>
        <v/>
      </c>
      <c r="M135" s="2" t="str">
        <f t="shared" si="39"/>
        <v/>
      </c>
      <c r="N135" s="2" t="str">
        <f t="shared" si="40"/>
        <v/>
      </c>
      <c r="O135" s="2" t="str">
        <f t="shared" si="41"/>
        <v/>
      </c>
      <c r="P135" s="2" t="str">
        <f t="shared" si="42"/>
        <v/>
      </c>
    </row>
    <row r="136" spans="2:16" x14ac:dyDescent="0.25">
      <c r="B136" s="73"/>
      <c r="C136" s="92"/>
      <c r="D136" s="92"/>
      <c r="E136" s="92"/>
      <c r="F136" s="92"/>
      <c r="G136" s="98" t="str">
        <f t="shared" si="34"/>
        <v/>
      </c>
      <c r="H136" s="159"/>
      <c r="I136" t="str">
        <f t="shared" si="35"/>
        <v/>
      </c>
      <c r="J136" s="2" t="str">
        <f t="shared" si="36"/>
        <v/>
      </c>
      <c r="K136" s="2" t="str">
        <f t="shared" si="37"/>
        <v/>
      </c>
      <c r="L136" s="2" t="str">
        <f t="shared" si="38"/>
        <v/>
      </c>
      <c r="M136" s="2" t="str">
        <f t="shared" si="39"/>
        <v/>
      </c>
      <c r="N136" s="2" t="str">
        <f t="shared" si="40"/>
        <v/>
      </c>
      <c r="O136" s="2" t="str">
        <f t="shared" si="41"/>
        <v/>
      </c>
      <c r="P136" s="2" t="str">
        <f t="shared" si="42"/>
        <v/>
      </c>
    </row>
    <row r="137" spans="2:16" x14ac:dyDescent="0.25">
      <c r="B137" s="73"/>
      <c r="C137" s="92"/>
      <c r="D137" s="92"/>
      <c r="E137" s="92"/>
      <c r="F137" s="92"/>
      <c r="G137" s="98" t="str">
        <f t="shared" si="34"/>
        <v/>
      </c>
      <c r="H137" s="159"/>
      <c r="I137" t="str">
        <f t="shared" si="35"/>
        <v/>
      </c>
      <c r="J137" s="2" t="str">
        <f t="shared" si="36"/>
        <v/>
      </c>
      <c r="K137" s="2" t="str">
        <f t="shared" si="37"/>
        <v/>
      </c>
      <c r="L137" s="2" t="str">
        <f t="shared" si="38"/>
        <v/>
      </c>
      <c r="M137" s="2" t="str">
        <f t="shared" si="39"/>
        <v/>
      </c>
      <c r="N137" s="2" t="str">
        <f t="shared" si="40"/>
        <v/>
      </c>
      <c r="O137" s="2" t="str">
        <f t="shared" si="41"/>
        <v/>
      </c>
      <c r="P137" s="2" t="str">
        <f t="shared" si="42"/>
        <v/>
      </c>
    </row>
    <row r="138" spans="2:16" x14ac:dyDescent="0.25">
      <c r="B138" s="73"/>
      <c r="C138" s="92"/>
      <c r="D138" s="92"/>
      <c r="E138" s="92"/>
      <c r="F138" s="92"/>
      <c r="G138" s="98" t="str">
        <f t="shared" si="34"/>
        <v/>
      </c>
      <c r="H138" s="159"/>
      <c r="I138" t="str">
        <f t="shared" si="35"/>
        <v/>
      </c>
      <c r="J138" s="2" t="str">
        <f t="shared" si="36"/>
        <v/>
      </c>
      <c r="K138" s="2" t="str">
        <f t="shared" si="37"/>
        <v/>
      </c>
      <c r="L138" s="2" t="str">
        <f t="shared" si="38"/>
        <v/>
      </c>
      <c r="M138" s="2" t="str">
        <f t="shared" si="39"/>
        <v/>
      </c>
      <c r="N138" s="2" t="str">
        <f t="shared" si="40"/>
        <v/>
      </c>
      <c r="O138" s="2" t="str">
        <f t="shared" si="41"/>
        <v/>
      </c>
      <c r="P138" s="2" t="str">
        <f t="shared" si="42"/>
        <v/>
      </c>
    </row>
    <row r="139" spans="2:16" x14ac:dyDescent="0.25">
      <c r="B139" s="73"/>
      <c r="C139" s="92"/>
      <c r="D139" s="92"/>
      <c r="E139" s="92"/>
      <c r="F139" s="92"/>
      <c r="G139" s="98" t="str">
        <f t="shared" si="34"/>
        <v/>
      </c>
      <c r="H139" s="159"/>
      <c r="I139" t="str">
        <f t="shared" si="35"/>
        <v/>
      </c>
      <c r="J139" s="2" t="str">
        <f t="shared" si="36"/>
        <v/>
      </c>
      <c r="K139" s="2" t="str">
        <f t="shared" si="37"/>
        <v/>
      </c>
      <c r="L139" s="2" t="str">
        <f t="shared" si="38"/>
        <v/>
      </c>
      <c r="M139" s="2" t="str">
        <f t="shared" si="39"/>
        <v/>
      </c>
      <c r="N139" s="2" t="str">
        <f t="shared" si="40"/>
        <v/>
      </c>
      <c r="O139" s="2" t="str">
        <f t="shared" si="41"/>
        <v/>
      </c>
      <c r="P139" s="2" t="str">
        <f t="shared" si="42"/>
        <v/>
      </c>
    </row>
    <row r="140" spans="2:16" x14ac:dyDescent="0.25">
      <c r="B140" s="73"/>
      <c r="C140" s="92"/>
      <c r="D140" s="92"/>
      <c r="E140" s="92"/>
      <c r="F140" s="92"/>
      <c r="G140" s="98" t="str">
        <f t="shared" si="34"/>
        <v/>
      </c>
      <c r="H140" s="159"/>
      <c r="I140" t="str">
        <f t="shared" si="35"/>
        <v/>
      </c>
      <c r="J140" s="2" t="str">
        <f t="shared" si="36"/>
        <v/>
      </c>
      <c r="K140" s="2" t="str">
        <f t="shared" si="37"/>
        <v/>
      </c>
      <c r="L140" s="2" t="str">
        <f t="shared" si="38"/>
        <v/>
      </c>
      <c r="M140" s="2" t="str">
        <f t="shared" si="39"/>
        <v/>
      </c>
      <c r="N140" s="2" t="str">
        <f t="shared" si="40"/>
        <v/>
      </c>
      <c r="O140" s="2" t="str">
        <f t="shared" si="41"/>
        <v/>
      </c>
      <c r="P140" s="2" t="str">
        <f t="shared" si="42"/>
        <v/>
      </c>
    </row>
    <row r="141" spans="2:16" x14ac:dyDescent="0.25">
      <c r="B141" s="73"/>
      <c r="C141" s="92"/>
      <c r="D141" s="92"/>
      <c r="E141" s="92"/>
      <c r="F141" s="92"/>
      <c r="G141" s="98" t="str">
        <f t="shared" si="34"/>
        <v/>
      </c>
      <c r="H141" s="159"/>
      <c r="I141" t="str">
        <f t="shared" si="35"/>
        <v/>
      </c>
      <c r="J141" s="2" t="str">
        <f t="shared" si="36"/>
        <v/>
      </c>
      <c r="K141" s="2" t="str">
        <f t="shared" si="37"/>
        <v/>
      </c>
      <c r="L141" s="2" t="str">
        <f t="shared" si="38"/>
        <v/>
      </c>
      <c r="M141" s="2" t="str">
        <f t="shared" si="39"/>
        <v/>
      </c>
      <c r="N141" s="2" t="str">
        <f t="shared" si="40"/>
        <v/>
      </c>
      <c r="O141" s="2" t="str">
        <f t="shared" si="41"/>
        <v/>
      </c>
      <c r="P141" s="2" t="str">
        <f t="shared" si="42"/>
        <v/>
      </c>
    </row>
    <row r="142" spans="2:16" x14ac:dyDescent="0.25">
      <c r="B142" s="73"/>
      <c r="C142" s="92"/>
      <c r="D142" s="92"/>
      <c r="E142" s="92"/>
      <c r="F142" s="92"/>
      <c r="G142" s="98" t="str">
        <f t="shared" si="34"/>
        <v/>
      </c>
      <c r="H142" s="159"/>
      <c r="I142" t="str">
        <f t="shared" si="35"/>
        <v/>
      </c>
      <c r="J142" s="2" t="str">
        <f t="shared" si="36"/>
        <v/>
      </c>
      <c r="K142" s="2" t="str">
        <f t="shared" si="37"/>
        <v/>
      </c>
      <c r="L142" s="2" t="str">
        <f t="shared" si="38"/>
        <v/>
      </c>
      <c r="M142" s="2" t="str">
        <f t="shared" si="39"/>
        <v/>
      </c>
      <c r="N142" s="2" t="str">
        <f t="shared" si="40"/>
        <v/>
      </c>
      <c r="O142" s="2" t="str">
        <f t="shared" si="41"/>
        <v/>
      </c>
      <c r="P142" s="2" t="str">
        <f t="shared" si="42"/>
        <v/>
      </c>
    </row>
    <row r="143" spans="2:16" x14ac:dyDescent="0.25">
      <c r="B143" s="73"/>
      <c r="C143" s="92"/>
      <c r="D143" s="92"/>
      <c r="E143" s="92"/>
      <c r="F143" s="92"/>
      <c r="G143" s="98" t="str">
        <f t="shared" si="34"/>
        <v/>
      </c>
      <c r="H143" s="159"/>
      <c r="I143" t="str">
        <f t="shared" ref="I143:I164" si="43">IF($E143="","",IF($E143&gt;=$L$2,$D143&amp;", ",""))</f>
        <v/>
      </c>
      <c r="J143" s="2" t="str">
        <f t="shared" ref="J143:J164" si="44">IF(E143&gt;=$L$2,"",IF(E143&gt;=$L$3,($D143&amp;", "),""))</f>
        <v/>
      </c>
      <c r="K143" s="2" t="str">
        <f t="shared" ref="K143:K164" si="45">IF(E143&gt;=$L$3,"",IF(E143&gt;=$L$4,($D143&amp;", "),""))</f>
        <v/>
      </c>
      <c r="L143" s="2" t="str">
        <f t="shared" ref="L143:L164" si="46">IF($E143="","",IF($E143&lt;$L$4,$D143&amp;", ",""))</f>
        <v/>
      </c>
      <c r="M143" s="2" t="str">
        <f t="shared" ref="M143:M164" si="47">IF($F143="","",IF($F143&gt;=$L$2,$D143&amp;", ",""))</f>
        <v/>
      </c>
      <c r="N143" s="2" t="str">
        <f t="shared" ref="N143:N164" si="48">IF(F143&gt;=$L$2,"",IF(F143&gt;=$L$3,($D143&amp;", "),""))</f>
        <v/>
      </c>
      <c r="O143" s="2" t="str">
        <f t="shared" ref="O143:O164" si="49">IF(F143&gt;=$L$3,"",IF(F143&gt;=$L$4,($D143&amp;", "),""))</f>
        <v/>
      </c>
      <c r="P143" s="2" t="str">
        <f t="shared" ref="P143:P164" si="50">IF($F143="","",IF($F143&lt;$L$4,$D143&amp;", ",""))</f>
        <v/>
      </c>
    </row>
    <row r="144" spans="2:16" x14ac:dyDescent="0.25">
      <c r="B144" s="73"/>
      <c r="C144" s="92"/>
      <c r="D144" s="92"/>
      <c r="E144" s="92"/>
      <c r="F144" s="92"/>
      <c r="G144" s="98" t="str">
        <f t="shared" ref="G144:G164" si="51">IF(F144="","",F144-E144)</f>
        <v/>
      </c>
      <c r="H144" s="159"/>
      <c r="I144" t="str">
        <f t="shared" si="43"/>
        <v/>
      </c>
      <c r="J144" s="2" t="str">
        <f t="shared" si="44"/>
        <v/>
      </c>
      <c r="K144" s="2" t="str">
        <f t="shared" si="45"/>
        <v/>
      </c>
      <c r="L144" s="2" t="str">
        <f t="shared" si="46"/>
        <v/>
      </c>
      <c r="M144" s="2" t="str">
        <f t="shared" si="47"/>
        <v/>
      </c>
      <c r="N144" s="2" t="str">
        <f t="shared" si="48"/>
        <v/>
      </c>
      <c r="O144" s="2" t="str">
        <f t="shared" si="49"/>
        <v/>
      </c>
      <c r="P144" s="2" t="str">
        <f t="shared" si="50"/>
        <v/>
      </c>
    </row>
    <row r="145" spans="2:16" x14ac:dyDescent="0.25">
      <c r="B145" s="73"/>
      <c r="C145" s="92"/>
      <c r="D145" s="92"/>
      <c r="E145" s="92"/>
      <c r="F145" s="92"/>
      <c r="G145" s="98" t="str">
        <f t="shared" si="51"/>
        <v/>
      </c>
      <c r="H145" s="159"/>
      <c r="I145" t="str">
        <f t="shared" si="43"/>
        <v/>
      </c>
      <c r="J145" s="2" t="str">
        <f t="shared" si="44"/>
        <v/>
      </c>
      <c r="K145" s="2" t="str">
        <f t="shared" si="45"/>
        <v/>
      </c>
      <c r="L145" s="2" t="str">
        <f t="shared" si="46"/>
        <v/>
      </c>
      <c r="M145" s="2" t="str">
        <f t="shared" si="47"/>
        <v/>
      </c>
      <c r="N145" s="2" t="str">
        <f t="shared" si="48"/>
        <v/>
      </c>
      <c r="O145" s="2" t="str">
        <f t="shared" si="49"/>
        <v/>
      </c>
      <c r="P145" s="2" t="str">
        <f t="shared" si="50"/>
        <v/>
      </c>
    </row>
    <row r="146" spans="2:16" x14ac:dyDescent="0.25">
      <c r="B146" s="73"/>
      <c r="C146" s="92"/>
      <c r="D146" s="92"/>
      <c r="E146" s="92"/>
      <c r="F146" s="92"/>
      <c r="G146" s="98" t="str">
        <f t="shared" si="51"/>
        <v/>
      </c>
      <c r="H146" s="159"/>
      <c r="I146" t="str">
        <f t="shared" si="43"/>
        <v/>
      </c>
      <c r="J146" s="2" t="str">
        <f t="shared" si="44"/>
        <v/>
      </c>
      <c r="K146" s="2" t="str">
        <f t="shared" si="45"/>
        <v/>
      </c>
      <c r="L146" s="2" t="str">
        <f t="shared" si="46"/>
        <v/>
      </c>
      <c r="M146" s="2" t="str">
        <f t="shared" si="47"/>
        <v/>
      </c>
      <c r="N146" s="2" t="str">
        <f t="shared" si="48"/>
        <v/>
      </c>
      <c r="O146" s="2" t="str">
        <f t="shared" si="49"/>
        <v/>
      </c>
      <c r="P146" s="2" t="str">
        <f t="shared" si="50"/>
        <v/>
      </c>
    </row>
    <row r="147" spans="2:16" x14ac:dyDescent="0.25">
      <c r="B147" s="73"/>
      <c r="C147" s="92"/>
      <c r="D147" s="92"/>
      <c r="E147" s="92"/>
      <c r="F147" s="92"/>
      <c r="G147" s="98" t="str">
        <f t="shared" si="51"/>
        <v/>
      </c>
      <c r="H147" s="159"/>
      <c r="I147" t="str">
        <f t="shared" si="43"/>
        <v/>
      </c>
      <c r="J147" s="2" t="str">
        <f t="shared" si="44"/>
        <v/>
      </c>
      <c r="K147" s="2" t="str">
        <f t="shared" si="45"/>
        <v/>
      </c>
      <c r="L147" s="2" t="str">
        <f t="shared" si="46"/>
        <v/>
      </c>
      <c r="M147" s="2" t="str">
        <f t="shared" si="47"/>
        <v/>
      </c>
      <c r="N147" s="2" t="str">
        <f t="shared" si="48"/>
        <v/>
      </c>
      <c r="O147" s="2" t="str">
        <f t="shared" si="49"/>
        <v/>
      </c>
      <c r="P147" s="2" t="str">
        <f t="shared" si="50"/>
        <v/>
      </c>
    </row>
    <row r="148" spans="2:16" x14ac:dyDescent="0.25">
      <c r="B148" s="73"/>
      <c r="C148" s="92"/>
      <c r="D148" s="92"/>
      <c r="E148" s="92"/>
      <c r="F148" s="92"/>
      <c r="G148" s="98" t="str">
        <f t="shared" si="51"/>
        <v/>
      </c>
      <c r="H148" s="159"/>
      <c r="I148" t="str">
        <f t="shared" si="43"/>
        <v/>
      </c>
      <c r="J148" s="2" t="str">
        <f t="shared" si="44"/>
        <v/>
      </c>
      <c r="K148" s="2" t="str">
        <f t="shared" si="45"/>
        <v/>
      </c>
      <c r="L148" s="2" t="str">
        <f t="shared" si="46"/>
        <v/>
      </c>
      <c r="M148" s="2" t="str">
        <f t="shared" si="47"/>
        <v/>
      </c>
      <c r="N148" s="2" t="str">
        <f t="shared" si="48"/>
        <v/>
      </c>
      <c r="O148" s="2" t="str">
        <f t="shared" si="49"/>
        <v/>
      </c>
      <c r="P148" s="2" t="str">
        <f t="shared" si="50"/>
        <v/>
      </c>
    </row>
    <row r="149" spans="2:16" x14ac:dyDescent="0.25">
      <c r="B149" s="73"/>
      <c r="C149" s="92"/>
      <c r="D149" s="92"/>
      <c r="E149" s="92"/>
      <c r="F149" s="92"/>
      <c r="G149" s="98" t="str">
        <f t="shared" si="51"/>
        <v/>
      </c>
      <c r="H149" s="159"/>
      <c r="I149" t="str">
        <f t="shared" si="43"/>
        <v/>
      </c>
      <c r="J149" s="2" t="str">
        <f t="shared" si="44"/>
        <v/>
      </c>
      <c r="K149" s="2" t="str">
        <f t="shared" si="45"/>
        <v/>
      </c>
      <c r="L149" s="2" t="str">
        <f t="shared" si="46"/>
        <v/>
      </c>
      <c r="M149" s="2" t="str">
        <f t="shared" si="47"/>
        <v/>
      </c>
      <c r="N149" s="2" t="str">
        <f t="shared" si="48"/>
        <v/>
      </c>
      <c r="O149" s="2" t="str">
        <f t="shared" si="49"/>
        <v/>
      </c>
      <c r="P149" s="2" t="str">
        <f t="shared" si="50"/>
        <v/>
      </c>
    </row>
    <row r="150" spans="2:16" x14ac:dyDescent="0.25">
      <c r="B150" s="73"/>
      <c r="C150" s="92"/>
      <c r="D150" s="92"/>
      <c r="E150" s="92"/>
      <c r="F150" s="92"/>
      <c r="G150" s="98" t="str">
        <f t="shared" si="51"/>
        <v/>
      </c>
      <c r="H150" s="159"/>
      <c r="I150" t="str">
        <f t="shared" si="43"/>
        <v/>
      </c>
      <c r="J150" s="2" t="str">
        <f t="shared" si="44"/>
        <v/>
      </c>
      <c r="K150" s="2" t="str">
        <f t="shared" si="45"/>
        <v/>
      </c>
      <c r="L150" s="2" t="str">
        <f t="shared" si="46"/>
        <v/>
      </c>
      <c r="M150" s="2" t="str">
        <f t="shared" si="47"/>
        <v/>
      </c>
      <c r="N150" s="2" t="str">
        <f t="shared" si="48"/>
        <v/>
      </c>
      <c r="O150" s="2" t="str">
        <f t="shared" si="49"/>
        <v/>
      </c>
      <c r="P150" s="2" t="str">
        <f t="shared" si="50"/>
        <v/>
      </c>
    </row>
    <row r="151" spans="2:16" x14ac:dyDescent="0.25">
      <c r="B151" s="73"/>
      <c r="C151" s="92"/>
      <c r="D151" s="92"/>
      <c r="E151" s="92"/>
      <c r="F151" s="92"/>
      <c r="G151" s="98" t="str">
        <f t="shared" si="51"/>
        <v/>
      </c>
      <c r="H151" s="159"/>
      <c r="I151" t="str">
        <f t="shared" si="43"/>
        <v/>
      </c>
      <c r="J151" s="2" t="str">
        <f t="shared" si="44"/>
        <v/>
      </c>
      <c r="K151" s="2" t="str">
        <f t="shared" si="45"/>
        <v/>
      </c>
      <c r="L151" s="2" t="str">
        <f t="shared" si="46"/>
        <v/>
      </c>
      <c r="M151" s="2" t="str">
        <f t="shared" si="47"/>
        <v/>
      </c>
      <c r="N151" s="2" t="str">
        <f t="shared" si="48"/>
        <v/>
      </c>
      <c r="O151" s="2" t="str">
        <f t="shared" si="49"/>
        <v/>
      </c>
      <c r="P151" s="2" t="str">
        <f t="shared" si="50"/>
        <v/>
      </c>
    </row>
    <row r="152" spans="2:16" x14ac:dyDescent="0.25">
      <c r="B152" s="73"/>
      <c r="C152" s="92"/>
      <c r="D152" s="92"/>
      <c r="E152" s="92"/>
      <c r="F152" s="92"/>
      <c r="G152" s="98" t="str">
        <f t="shared" si="51"/>
        <v/>
      </c>
      <c r="H152" s="159"/>
      <c r="I152" t="str">
        <f t="shared" si="43"/>
        <v/>
      </c>
      <c r="J152" s="2" t="str">
        <f t="shared" si="44"/>
        <v/>
      </c>
      <c r="K152" s="2" t="str">
        <f t="shared" si="45"/>
        <v/>
      </c>
      <c r="L152" s="2" t="str">
        <f t="shared" si="46"/>
        <v/>
      </c>
      <c r="M152" s="2" t="str">
        <f t="shared" si="47"/>
        <v/>
      </c>
      <c r="N152" s="2" t="str">
        <f t="shared" si="48"/>
        <v/>
      </c>
      <c r="O152" s="2" t="str">
        <f t="shared" si="49"/>
        <v/>
      </c>
      <c r="P152" s="2" t="str">
        <f t="shared" si="50"/>
        <v/>
      </c>
    </row>
    <row r="153" spans="2:16" x14ac:dyDescent="0.25">
      <c r="B153" s="73"/>
      <c r="C153" s="92"/>
      <c r="D153" s="92"/>
      <c r="E153" s="92"/>
      <c r="F153" s="92"/>
      <c r="G153" s="98" t="str">
        <f t="shared" si="51"/>
        <v/>
      </c>
      <c r="H153" s="159"/>
      <c r="I153" t="str">
        <f t="shared" si="43"/>
        <v/>
      </c>
      <c r="J153" s="2" t="str">
        <f t="shared" si="44"/>
        <v/>
      </c>
      <c r="K153" s="2" t="str">
        <f t="shared" si="45"/>
        <v/>
      </c>
      <c r="L153" s="2" t="str">
        <f t="shared" si="46"/>
        <v/>
      </c>
      <c r="M153" s="2" t="str">
        <f t="shared" si="47"/>
        <v/>
      </c>
      <c r="N153" s="2" t="str">
        <f t="shared" si="48"/>
        <v/>
      </c>
      <c r="O153" s="2" t="str">
        <f t="shared" si="49"/>
        <v/>
      </c>
      <c r="P153" s="2" t="str">
        <f t="shared" si="50"/>
        <v/>
      </c>
    </row>
    <row r="154" spans="2:16" x14ac:dyDescent="0.25">
      <c r="B154" s="73"/>
      <c r="C154" s="92"/>
      <c r="D154" s="92"/>
      <c r="E154" s="92"/>
      <c r="F154" s="92"/>
      <c r="G154" s="98" t="str">
        <f t="shared" si="51"/>
        <v/>
      </c>
      <c r="H154" s="159"/>
      <c r="I154" t="str">
        <f t="shared" si="43"/>
        <v/>
      </c>
      <c r="J154" s="2" t="str">
        <f t="shared" si="44"/>
        <v/>
      </c>
      <c r="K154" s="2" t="str">
        <f t="shared" si="45"/>
        <v/>
      </c>
      <c r="L154" s="2" t="str">
        <f t="shared" si="46"/>
        <v/>
      </c>
      <c r="M154" s="2" t="str">
        <f t="shared" si="47"/>
        <v/>
      </c>
      <c r="N154" s="2" t="str">
        <f t="shared" si="48"/>
        <v/>
      </c>
      <c r="O154" s="2" t="str">
        <f t="shared" si="49"/>
        <v/>
      </c>
      <c r="P154" s="2" t="str">
        <f t="shared" si="50"/>
        <v/>
      </c>
    </row>
    <row r="155" spans="2:16" x14ac:dyDescent="0.25">
      <c r="B155" s="73"/>
      <c r="C155" s="92"/>
      <c r="D155" s="92"/>
      <c r="E155" s="92"/>
      <c r="F155" s="92"/>
      <c r="G155" s="98" t="str">
        <f t="shared" si="51"/>
        <v/>
      </c>
      <c r="H155" s="159"/>
      <c r="I155" t="str">
        <f t="shared" si="43"/>
        <v/>
      </c>
      <c r="J155" s="2" t="str">
        <f t="shared" si="44"/>
        <v/>
      </c>
      <c r="K155" s="2" t="str">
        <f t="shared" si="45"/>
        <v/>
      </c>
      <c r="L155" s="2" t="str">
        <f t="shared" si="46"/>
        <v/>
      </c>
      <c r="M155" s="2" t="str">
        <f t="shared" si="47"/>
        <v/>
      </c>
      <c r="N155" s="2" t="str">
        <f t="shared" si="48"/>
        <v/>
      </c>
      <c r="O155" s="2" t="str">
        <f t="shared" si="49"/>
        <v/>
      </c>
      <c r="P155" s="2" t="str">
        <f t="shared" si="50"/>
        <v/>
      </c>
    </row>
    <row r="156" spans="2:16" x14ac:dyDescent="0.25">
      <c r="B156" s="73"/>
      <c r="C156" s="92"/>
      <c r="D156" s="92"/>
      <c r="E156" s="92"/>
      <c r="F156" s="92"/>
      <c r="G156" s="98" t="str">
        <f t="shared" si="51"/>
        <v/>
      </c>
      <c r="H156" s="159"/>
      <c r="I156" t="str">
        <f t="shared" si="43"/>
        <v/>
      </c>
      <c r="J156" s="2" t="str">
        <f t="shared" si="44"/>
        <v/>
      </c>
      <c r="K156" s="2" t="str">
        <f t="shared" si="45"/>
        <v/>
      </c>
      <c r="L156" s="2" t="str">
        <f t="shared" si="46"/>
        <v/>
      </c>
      <c r="M156" s="2" t="str">
        <f t="shared" si="47"/>
        <v/>
      </c>
      <c r="N156" s="2" t="str">
        <f t="shared" si="48"/>
        <v/>
      </c>
      <c r="O156" s="2" t="str">
        <f t="shared" si="49"/>
        <v/>
      </c>
      <c r="P156" s="2" t="str">
        <f t="shared" si="50"/>
        <v/>
      </c>
    </row>
    <row r="157" spans="2:16" x14ac:dyDescent="0.25">
      <c r="B157" s="73"/>
      <c r="C157" s="92"/>
      <c r="D157" s="92"/>
      <c r="E157" s="92"/>
      <c r="F157" s="92"/>
      <c r="G157" s="98" t="str">
        <f t="shared" si="51"/>
        <v/>
      </c>
      <c r="H157" s="159"/>
      <c r="I157" t="str">
        <f t="shared" si="43"/>
        <v/>
      </c>
      <c r="J157" s="2" t="str">
        <f t="shared" si="44"/>
        <v/>
      </c>
      <c r="K157" s="2" t="str">
        <f t="shared" si="45"/>
        <v/>
      </c>
      <c r="L157" s="2" t="str">
        <f t="shared" si="46"/>
        <v/>
      </c>
      <c r="M157" s="2" t="str">
        <f t="shared" si="47"/>
        <v/>
      </c>
      <c r="N157" s="2" t="str">
        <f t="shared" si="48"/>
        <v/>
      </c>
      <c r="O157" s="2" t="str">
        <f t="shared" si="49"/>
        <v/>
      </c>
      <c r="P157" s="2" t="str">
        <f t="shared" si="50"/>
        <v/>
      </c>
    </row>
    <row r="158" spans="2:16" x14ac:dyDescent="0.25">
      <c r="B158" s="73"/>
      <c r="C158" s="92"/>
      <c r="D158" s="92"/>
      <c r="E158" s="92"/>
      <c r="F158" s="92"/>
      <c r="G158" s="98" t="str">
        <f t="shared" si="51"/>
        <v/>
      </c>
      <c r="H158" s="159"/>
      <c r="I158" t="str">
        <f t="shared" si="43"/>
        <v/>
      </c>
      <c r="J158" s="2" t="str">
        <f t="shared" si="44"/>
        <v/>
      </c>
      <c r="K158" s="2" t="str">
        <f t="shared" si="45"/>
        <v/>
      </c>
      <c r="L158" s="2" t="str">
        <f t="shared" si="46"/>
        <v/>
      </c>
      <c r="M158" s="2" t="str">
        <f t="shared" si="47"/>
        <v/>
      </c>
      <c r="N158" s="2" t="str">
        <f t="shared" si="48"/>
        <v/>
      </c>
      <c r="O158" s="2" t="str">
        <f t="shared" si="49"/>
        <v/>
      </c>
      <c r="P158" s="2" t="str">
        <f t="shared" si="50"/>
        <v/>
      </c>
    </row>
    <row r="159" spans="2:16" x14ac:dyDescent="0.25">
      <c r="B159" s="73"/>
      <c r="C159" s="92"/>
      <c r="D159" s="92"/>
      <c r="E159" s="92"/>
      <c r="F159" s="92"/>
      <c r="G159" s="98" t="str">
        <f t="shared" si="51"/>
        <v/>
      </c>
      <c r="H159" s="159"/>
      <c r="I159" t="str">
        <f t="shared" si="43"/>
        <v/>
      </c>
      <c r="J159" s="2" t="str">
        <f t="shared" si="44"/>
        <v/>
      </c>
      <c r="K159" s="2" t="str">
        <f t="shared" si="45"/>
        <v/>
      </c>
      <c r="L159" s="2" t="str">
        <f t="shared" si="46"/>
        <v/>
      </c>
      <c r="M159" s="2" t="str">
        <f t="shared" si="47"/>
        <v/>
      </c>
      <c r="N159" s="2" t="str">
        <f t="shared" si="48"/>
        <v/>
      </c>
      <c r="O159" s="2" t="str">
        <f t="shared" si="49"/>
        <v/>
      </c>
      <c r="P159" s="2" t="str">
        <f t="shared" si="50"/>
        <v/>
      </c>
    </row>
    <row r="160" spans="2:16" x14ac:dyDescent="0.25">
      <c r="B160" s="73"/>
      <c r="C160" s="92"/>
      <c r="D160" s="92"/>
      <c r="E160" s="92"/>
      <c r="F160" s="92"/>
      <c r="G160" s="98" t="str">
        <f t="shared" si="51"/>
        <v/>
      </c>
      <c r="H160" s="159"/>
      <c r="I160" t="str">
        <f t="shared" si="43"/>
        <v/>
      </c>
      <c r="J160" s="2" t="str">
        <f t="shared" si="44"/>
        <v/>
      </c>
      <c r="K160" s="2" t="str">
        <f t="shared" si="45"/>
        <v/>
      </c>
      <c r="L160" s="2" t="str">
        <f t="shared" si="46"/>
        <v/>
      </c>
      <c r="M160" s="2" t="str">
        <f t="shared" si="47"/>
        <v/>
      </c>
      <c r="N160" s="2" t="str">
        <f t="shared" si="48"/>
        <v/>
      </c>
      <c r="O160" s="2" t="str">
        <f t="shared" si="49"/>
        <v/>
      </c>
      <c r="P160" s="2" t="str">
        <f t="shared" si="50"/>
        <v/>
      </c>
    </row>
    <row r="161" spans="2:16" x14ac:dyDescent="0.25">
      <c r="B161" s="73"/>
      <c r="C161" s="92"/>
      <c r="D161" s="92"/>
      <c r="E161" s="92"/>
      <c r="F161" s="92"/>
      <c r="G161" s="98" t="str">
        <f t="shared" si="51"/>
        <v/>
      </c>
      <c r="H161" s="159"/>
      <c r="I161" t="str">
        <f t="shared" si="43"/>
        <v/>
      </c>
      <c r="J161" s="2" t="str">
        <f t="shared" si="44"/>
        <v/>
      </c>
      <c r="K161" s="2" t="str">
        <f t="shared" si="45"/>
        <v/>
      </c>
      <c r="L161" s="2" t="str">
        <f t="shared" si="46"/>
        <v/>
      </c>
      <c r="M161" s="2" t="str">
        <f t="shared" si="47"/>
        <v/>
      </c>
      <c r="N161" s="2" t="str">
        <f t="shared" si="48"/>
        <v/>
      </c>
      <c r="O161" s="2" t="str">
        <f t="shared" si="49"/>
        <v/>
      </c>
      <c r="P161" s="2" t="str">
        <f t="shared" si="50"/>
        <v/>
      </c>
    </row>
    <row r="162" spans="2:16" x14ac:dyDescent="0.25">
      <c r="B162" s="73"/>
      <c r="C162" s="92"/>
      <c r="D162" s="92"/>
      <c r="E162" s="92"/>
      <c r="F162" s="92"/>
      <c r="G162" s="98" t="str">
        <f t="shared" si="51"/>
        <v/>
      </c>
      <c r="H162" s="159"/>
      <c r="I162" t="str">
        <f t="shared" si="43"/>
        <v/>
      </c>
      <c r="J162" s="2" t="str">
        <f t="shared" si="44"/>
        <v/>
      </c>
      <c r="K162" s="2" t="str">
        <f t="shared" si="45"/>
        <v/>
      </c>
      <c r="L162" s="2" t="str">
        <f t="shared" si="46"/>
        <v/>
      </c>
      <c r="M162" s="2" t="str">
        <f t="shared" si="47"/>
        <v/>
      </c>
      <c r="N162" s="2" t="str">
        <f t="shared" si="48"/>
        <v/>
      </c>
      <c r="O162" s="2" t="str">
        <f t="shared" si="49"/>
        <v/>
      </c>
      <c r="P162" s="2" t="str">
        <f t="shared" si="50"/>
        <v/>
      </c>
    </row>
    <row r="163" spans="2:16" x14ac:dyDescent="0.25">
      <c r="B163" s="73"/>
      <c r="C163" s="92"/>
      <c r="D163" s="92"/>
      <c r="E163" s="92"/>
      <c r="F163" s="92"/>
      <c r="G163" s="98" t="str">
        <f t="shared" si="51"/>
        <v/>
      </c>
      <c r="H163" s="159"/>
      <c r="I163" t="str">
        <f t="shared" si="43"/>
        <v/>
      </c>
      <c r="J163" s="2" t="str">
        <f t="shared" si="44"/>
        <v/>
      </c>
      <c r="K163" s="2" t="str">
        <f t="shared" si="45"/>
        <v/>
      </c>
      <c r="L163" s="2" t="str">
        <f t="shared" si="46"/>
        <v/>
      </c>
      <c r="M163" s="2" t="str">
        <f t="shared" si="47"/>
        <v/>
      </c>
      <c r="N163" s="2" t="str">
        <f t="shared" si="48"/>
        <v/>
      </c>
      <c r="O163" s="2" t="str">
        <f t="shared" si="49"/>
        <v/>
      </c>
      <c r="P163" s="2" t="str">
        <f t="shared" si="50"/>
        <v/>
      </c>
    </row>
    <row r="164" spans="2:16" x14ac:dyDescent="0.25">
      <c r="B164" s="73"/>
      <c r="C164" s="92"/>
      <c r="D164" s="92"/>
      <c r="E164" s="92"/>
      <c r="F164" s="92"/>
      <c r="G164" s="98" t="str">
        <f t="shared" si="51"/>
        <v/>
      </c>
      <c r="H164" s="159"/>
      <c r="I164" t="str">
        <f t="shared" si="43"/>
        <v/>
      </c>
      <c r="J164" s="2" t="str">
        <f t="shared" si="44"/>
        <v/>
      </c>
      <c r="K164" s="2" t="str">
        <f t="shared" si="45"/>
        <v/>
      </c>
      <c r="L164" s="2" t="str">
        <f t="shared" si="46"/>
        <v/>
      </c>
      <c r="M164" s="2" t="str">
        <f t="shared" si="47"/>
        <v/>
      </c>
      <c r="N164" s="2" t="str">
        <f t="shared" si="48"/>
        <v/>
      </c>
      <c r="O164" s="2" t="str">
        <f t="shared" si="49"/>
        <v/>
      </c>
      <c r="P164" s="2" t="str">
        <f t="shared" si="50"/>
        <v/>
      </c>
    </row>
    <row r="165" spans="2:16" x14ac:dyDescent="0.25">
      <c r="B165" s="73"/>
      <c r="C165" s="92"/>
      <c r="D165" s="92"/>
      <c r="E165" s="92"/>
      <c r="F165" s="92"/>
      <c r="G165" s="98" t="str">
        <f t="shared" ref="G165:G189" si="52">IF(F165="","",F165-E165)</f>
        <v/>
      </c>
      <c r="H165" s="159"/>
    </row>
    <row r="166" spans="2:16" x14ac:dyDescent="0.25">
      <c r="B166" s="73"/>
      <c r="C166" s="92"/>
      <c r="D166" s="92"/>
      <c r="E166" s="92"/>
      <c r="F166" s="92"/>
      <c r="G166" s="98" t="str">
        <f t="shared" si="52"/>
        <v/>
      </c>
      <c r="H166" s="159"/>
    </row>
    <row r="167" spans="2:16" x14ac:dyDescent="0.25">
      <c r="B167" s="73"/>
      <c r="C167" s="92"/>
      <c r="D167" s="92"/>
      <c r="E167" s="92"/>
      <c r="F167" s="92"/>
      <c r="G167" s="98" t="str">
        <f t="shared" si="52"/>
        <v/>
      </c>
      <c r="H167" s="159"/>
    </row>
    <row r="168" spans="2:16" x14ac:dyDescent="0.25">
      <c r="B168" s="73"/>
      <c r="C168" s="92"/>
      <c r="D168" s="92"/>
      <c r="E168" s="92"/>
      <c r="F168" s="92"/>
      <c r="G168" s="98" t="str">
        <f t="shared" si="52"/>
        <v/>
      </c>
      <c r="H168" s="159"/>
    </row>
    <row r="169" spans="2:16" x14ac:dyDescent="0.25">
      <c r="B169" s="73"/>
      <c r="C169" s="92"/>
      <c r="D169" s="92"/>
      <c r="E169" s="92"/>
      <c r="F169" s="92"/>
      <c r="G169" s="98" t="str">
        <f t="shared" si="52"/>
        <v/>
      </c>
      <c r="H169" s="159"/>
    </row>
    <row r="170" spans="2:16" x14ac:dyDescent="0.25">
      <c r="B170" s="73"/>
      <c r="C170" s="92"/>
      <c r="D170" s="92"/>
      <c r="E170" s="92"/>
      <c r="F170" s="92"/>
      <c r="G170" s="98" t="str">
        <f t="shared" si="52"/>
        <v/>
      </c>
      <c r="H170" s="159"/>
    </row>
    <row r="171" spans="2:16" x14ac:dyDescent="0.25">
      <c r="B171" s="73"/>
      <c r="C171" s="92"/>
      <c r="D171" s="92"/>
      <c r="E171" s="92"/>
      <c r="F171" s="92"/>
      <c r="G171" s="98" t="str">
        <f t="shared" si="52"/>
        <v/>
      </c>
      <c r="H171" s="159"/>
    </row>
    <row r="172" spans="2:16" x14ac:dyDescent="0.25">
      <c r="B172" s="73"/>
      <c r="C172" s="92"/>
      <c r="D172" s="92"/>
      <c r="E172" s="92"/>
      <c r="F172" s="92"/>
      <c r="G172" s="98" t="str">
        <f t="shared" si="52"/>
        <v/>
      </c>
      <c r="H172" s="159"/>
    </row>
    <row r="173" spans="2:16" x14ac:dyDescent="0.25">
      <c r="B173" s="73"/>
      <c r="C173" s="92"/>
      <c r="D173" s="92"/>
      <c r="E173" s="92"/>
      <c r="F173" s="92"/>
      <c r="G173" s="98" t="str">
        <f t="shared" si="52"/>
        <v/>
      </c>
      <c r="H173" s="159"/>
    </row>
    <row r="174" spans="2:16" x14ac:dyDescent="0.25">
      <c r="B174" s="73"/>
      <c r="C174" s="92"/>
      <c r="D174" s="92"/>
      <c r="E174" s="92"/>
      <c r="F174" s="92"/>
      <c r="G174" s="98" t="str">
        <f t="shared" si="52"/>
        <v/>
      </c>
      <c r="H174" s="159"/>
    </row>
    <row r="175" spans="2:16" x14ac:dyDescent="0.25">
      <c r="B175" s="73"/>
      <c r="C175" s="92"/>
      <c r="D175" s="92"/>
      <c r="E175" s="92"/>
      <c r="F175" s="92"/>
      <c r="G175" s="98" t="str">
        <f t="shared" si="52"/>
        <v/>
      </c>
      <c r="H175" s="159"/>
    </row>
    <row r="176" spans="2:16" x14ac:dyDescent="0.25">
      <c r="B176" s="73"/>
      <c r="C176" s="92"/>
      <c r="D176" s="92"/>
      <c r="E176" s="92"/>
      <c r="F176" s="92"/>
      <c r="G176" s="98" t="str">
        <f t="shared" si="52"/>
        <v/>
      </c>
      <c r="H176" s="159"/>
    </row>
    <row r="177" spans="2:8" x14ac:dyDescent="0.25">
      <c r="B177" s="73"/>
      <c r="C177" s="92"/>
      <c r="D177" s="92"/>
      <c r="E177" s="92"/>
      <c r="F177" s="92"/>
      <c r="G177" s="98" t="str">
        <f t="shared" si="52"/>
        <v/>
      </c>
      <c r="H177" s="159"/>
    </row>
    <row r="178" spans="2:8" x14ac:dyDescent="0.25">
      <c r="B178" s="73"/>
      <c r="C178" s="92"/>
      <c r="D178" s="92"/>
      <c r="E178" s="92"/>
      <c r="F178" s="92"/>
      <c r="G178" s="98" t="str">
        <f t="shared" si="52"/>
        <v/>
      </c>
      <c r="H178" s="159"/>
    </row>
    <row r="179" spans="2:8" x14ac:dyDescent="0.25">
      <c r="B179" s="73"/>
      <c r="C179" s="92"/>
      <c r="D179" s="92"/>
      <c r="E179" s="92"/>
      <c r="F179" s="92"/>
      <c r="G179" s="98" t="str">
        <f t="shared" si="52"/>
        <v/>
      </c>
      <c r="H179" s="159"/>
    </row>
    <row r="180" spans="2:8" x14ac:dyDescent="0.25">
      <c r="B180" s="73"/>
      <c r="C180" s="92"/>
      <c r="D180" s="92"/>
      <c r="E180" s="92"/>
      <c r="F180" s="92"/>
      <c r="G180" s="98" t="str">
        <f t="shared" si="52"/>
        <v/>
      </c>
      <c r="H180" s="159"/>
    </row>
    <row r="181" spans="2:8" x14ac:dyDescent="0.25">
      <c r="B181" s="73"/>
      <c r="C181" s="92"/>
      <c r="D181" s="92"/>
      <c r="E181" s="92"/>
      <c r="F181" s="92"/>
      <c r="G181" s="98" t="str">
        <f t="shared" si="52"/>
        <v/>
      </c>
      <c r="H181" s="159"/>
    </row>
    <row r="182" spans="2:8" x14ac:dyDescent="0.25">
      <c r="B182" s="73"/>
      <c r="C182" s="92"/>
      <c r="D182" s="92"/>
      <c r="E182" s="92"/>
      <c r="F182" s="92"/>
      <c r="G182" s="98" t="str">
        <f t="shared" si="52"/>
        <v/>
      </c>
      <c r="H182" s="159"/>
    </row>
    <row r="183" spans="2:8" x14ac:dyDescent="0.25">
      <c r="B183" s="73"/>
      <c r="C183" s="92"/>
      <c r="D183" s="92"/>
      <c r="E183" s="92"/>
      <c r="F183" s="92"/>
      <c r="G183" s="98" t="str">
        <f t="shared" si="52"/>
        <v/>
      </c>
      <c r="H183" s="159"/>
    </row>
    <row r="184" spans="2:8" x14ac:dyDescent="0.25">
      <c r="B184" s="73"/>
      <c r="C184" s="92"/>
      <c r="D184" s="92"/>
      <c r="E184" s="92"/>
      <c r="F184" s="92"/>
      <c r="G184" s="98" t="str">
        <f t="shared" si="52"/>
        <v/>
      </c>
      <c r="H184" s="159"/>
    </row>
    <row r="185" spans="2:8" x14ac:dyDescent="0.25">
      <c r="B185" s="73"/>
      <c r="C185" s="92"/>
      <c r="D185" s="92"/>
      <c r="E185" s="92"/>
      <c r="F185" s="92"/>
      <c r="G185" s="98" t="str">
        <f t="shared" si="52"/>
        <v/>
      </c>
      <c r="H185" s="159"/>
    </row>
    <row r="186" spans="2:8" x14ac:dyDescent="0.25">
      <c r="B186" s="73"/>
      <c r="C186" s="92"/>
      <c r="D186" s="92"/>
      <c r="E186" s="92"/>
      <c r="F186" s="92"/>
      <c r="G186" s="98" t="str">
        <f t="shared" si="52"/>
        <v/>
      </c>
      <c r="H186" s="159"/>
    </row>
    <row r="187" spans="2:8" x14ac:dyDescent="0.25">
      <c r="B187" s="73"/>
      <c r="C187" s="92"/>
      <c r="D187" s="92"/>
      <c r="E187" s="92"/>
      <c r="F187" s="92"/>
      <c r="G187" s="98" t="str">
        <f t="shared" si="52"/>
        <v/>
      </c>
      <c r="H187" s="159"/>
    </row>
    <row r="188" spans="2:8" x14ac:dyDescent="0.25">
      <c r="B188" s="73"/>
      <c r="C188" s="92"/>
      <c r="D188" s="92"/>
      <c r="E188" s="92"/>
      <c r="F188" s="92"/>
      <c r="G188" s="98" t="str">
        <f t="shared" si="52"/>
        <v/>
      </c>
      <c r="H188" s="159"/>
    </row>
    <row r="189" spans="2:8" ht="15.75" thickBot="1" x14ac:dyDescent="0.3">
      <c r="B189" s="74"/>
      <c r="C189" s="75"/>
      <c r="D189" s="75"/>
      <c r="E189" s="75"/>
      <c r="F189" s="75"/>
      <c r="G189" s="99" t="str">
        <f t="shared" si="52"/>
        <v/>
      </c>
      <c r="H189" s="159"/>
    </row>
  </sheetData>
  <sheetProtection sheet="1" objects="1" scenarios="1" formatCells="0" formatColumns="0" formatRows="0" autoFilter="0"/>
  <protectedRanges>
    <protectedRange sqref="B15:F189" name="DATA ENTRY"/>
  </protectedRanges>
  <autoFilter ref="B14:G189"/>
  <mergeCells count="10">
    <mergeCell ref="B12:D12"/>
    <mergeCell ref="B3:D3"/>
    <mergeCell ref="B4:D4"/>
    <mergeCell ref="B5:D5"/>
    <mergeCell ref="B6:D6"/>
    <mergeCell ref="B7:D7"/>
    <mergeCell ref="B8:D8"/>
    <mergeCell ref="B9:D9"/>
    <mergeCell ref="B10:D10"/>
    <mergeCell ref="B11:D11"/>
  </mergeCells>
  <phoneticPr fontId="21" type="noConversion"/>
  <conditionalFormatting sqref="G15:H189">
    <cfRule type="cellIs" dxfId="290" priority="6" operator="lessThan">
      <formula>0</formula>
    </cfRule>
  </conditionalFormatting>
  <conditionalFormatting sqref="G6:H6">
    <cfRule type="cellIs" dxfId="289" priority="4" operator="equal">
      <formula>"""#DIV/0"""</formula>
    </cfRule>
  </conditionalFormatting>
  <hyperlinks>
    <hyperlink ref="R14" location="Cover!A1" display="Return to Cover"/>
  </hyperlink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R189"/>
  <sheetViews>
    <sheetView showGridLines="0" zoomScaleNormal="90" workbookViewId="0"/>
  </sheetViews>
  <sheetFormatPr defaultRowHeight="15" x14ac:dyDescent="0.25"/>
  <cols>
    <col min="2" max="2" width="12.7109375" customWidth="1"/>
    <col min="3" max="3" width="15.85546875" bestFit="1" customWidth="1"/>
    <col min="4" max="4" width="25.7109375" customWidth="1"/>
    <col min="5" max="6" width="15.7109375" style="1" customWidth="1"/>
    <col min="7" max="7" width="9.140625" style="1"/>
    <col min="8" max="8" width="12.85546875" hidden="1" customWidth="1"/>
    <col min="9" max="10" width="23.140625" hidden="1" customWidth="1"/>
    <col min="11" max="11" width="21.140625" hidden="1" customWidth="1"/>
    <col min="12" max="13" width="23.140625" hidden="1" customWidth="1"/>
    <col min="14" max="14" width="21.140625" hidden="1" customWidth="1"/>
    <col min="15" max="15" width="18.42578125" hidden="1" customWidth="1"/>
    <col min="16" max="16" width="25.85546875" hidden="1" customWidth="1"/>
    <col min="17" max="17" width="0" hidden="1" customWidth="1"/>
  </cols>
  <sheetData>
    <row r="1" spans="2:18" ht="18.75" x14ac:dyDescent="0.3">
      <c r="E1" s="65" t="s">
        <v>13</v>
      </c>
      <c r="F1" s="65" t="str">
        <f>IF(Cover!D5="","",Cover!D5)</f>
        <v/>
      </c>
      <c r="H1" t="s">
        <v>276</v>
      </c>
      <c r="I1" t="str">
        <f>IF(E5=0,"None",LEFT(I12,I13-2))</f>
        <v>None</v>
      </c>
      <c r="K1" t="s">
        <v>21</v>
      </c>
      <c r="L1">
        <f>Cover!J12</f>
        <v>0</v>
      </c>
      <c r="M1" t="s">
        <v>276</v>
      </c>
      <c r="N1" t="str">
        <f>IF(F5=0,"None",LEFT(M12,M13-2))</f>
        <v>None</v>
      </c>
    </row>
    <row r="2" spans="2:18" ht="15.75" thickBot="1" x14ac:dyDescent="0.3">
      <c r="E2" s="66" t="str">
        <f>IF(Cover!L3="","",Cover!L3)</f>
        <v/>
      </c>
      <c r="F2" s="66" t="str">
        <f>IF(Cover!L4="","",Cover!L4)</f>
        <v/>
      </c>
      <c r="H2" t="s">
        <v>292</v>
      </c>
      <c r="I2" t="str">
        <f>IF(E7=0,"None",LEFT(J12,J13-2))</f>
        <v>None</v>
      </c>
      <c r="K2" t="s">
        <v>276</v>
      </c>
      <c r="L2">
        <f>Cover!J13</f>
        <v>0</v>
      </c>
      <c r="M2" t="s">
        <v>292</v>
      </c>
      <c r="N2" t="str">
        <f>IF(F7=0,"None",LEFT(N12,N13-2))</f>
        <v>None</v>
      </c>
    </row>
    <row r="3" spans="2:18" ht="15.75" thickBot="1" x14ac:dyDescent="0.3">
      <c r="B3" s="302"/>
      <c r="C3" s="303"/>
      <c r="D3" s="303"/>
      <c r="E3" s="77" t="str">
        <f>E14</f>
        <v/>
      </c>
      <c r="F3" s="79" t="str">
        <f>F14</f>
        <v/>
      </c>
      <c r="G3" s="83" t="s">
        <v>24</v>
      </c>
      <c r="H3" t="s">
        <v>293</v>
      </c>
      <c r="I3" t="str">
        <f>IF(E9=0,"None",LEFT(K12,K13-2))</f>
        <v>None</v>
      </c>
      <c r="K3" t="s">
        <v>22</v>
      </c>
      <c r="L3">
        <f>Cover!J14</f>
        <v>0</v>
      </c>
      <c r="M3" t="s">
        <v>293</v>
      </c>
      <c r="N3" t="str">
        <f>IF(F9=0,"None",LEFT(O12,O13-2))</f>
        <v>None</v>
      </c>
    </row>
    <row r="4" spans="2:18" ht="15.75" thickBot="1" x14ac:dyDescent="0.3">
      <c r="B4" s="304" t="s">
        <v>23</v>
      </c>
      <c r="C4" s="305"/>
      <c r="D4" s="305"/>
      <c r="E4" s="78">
        <f>COUNT(E15:E189)</f>
        <v>0</v>
      </c>
      <c r="F4" s="80">
        <f>COUNT(F15:F189)</f>
        <v>0</v>
      </c>
      <c r="G4" s="84">
        <f>F4-E4</f>
        <v>0</v>
      </c>
      <c r="H4" t="s">
        <v>294</v>
      </c>
      <c r="I4" t="str">
        <f>IF(E11=0,"None",LEFT(L12,L13-2))</f>
        <v>None</v>
      </c>
      <c r="K4" t="s">
        <v>104</v>
      </c>
      <c r="L4">
        <f>Cover!J15</f>
        <v>0</v>
      </c>
      <c r="M4" t="s">
        <v>286</v>
      </c>
      <c r="N4" t="str">
        <f>IF(F11=0,"None",LEFT(P12,P13-2))</f>
        <v>None</v>
      </c>
    </row>
    <row r="5" spans="2:18" x14ac:dyDescent="0.25">
      <c r="B5" s="306" t="str">
        <f>"Number "&amp;Cover!$K$13&amp;"  (&gt;=" &amp; Cover!$J$13 &amp; ")"</f>
        <v>Number Proficient  (&gt;=)</v>
      </c>
      <c r="C5" s="307"/>
      <c r="D5" s="307"/>
      <c r="E5" s="68">
        <f>COUNTIF(E15:E189,"&gt;="&amp;L2)</f>
        <v>0</v>
      </c>
      <c r="F5" s="81">
        <f>COUNTIF(F15:F189,"&gt;="&amp;K5)</f>
        <v>0</v>
      </c>
      <c r="G5" s="85">
        <f>F5-E5</f>
        <v>0</v>
      </c>
      <c r="K5" t="s">
        <v>286</v>
      </c>
      <c r="L5">
        <f>Cover!J16</f>
        <v>0</v>
      </c>
    </row>
    <row r="6" spans="2:18" ht="15.75" thickBot="1" x14ac:dyDescent="0.3">
      <c r="B6" s="300" t="str">
        <f>"Percent "&amp;Cover!$K$13&amp;"  (&gt;=" &amp; Cover!$J$13 &amp; ")"</f>
        <v>Percent Proficient  (&gt;=)</v>
      </c>
      <c r="C6" s="301"/>
      <c r="D6" s="301"/>
      <c r="E6" s="69">
        <f>IF(E4=0,0,E5/E4)</f>
        <v>0</v>
      </c>
      <c r="F6" s="82">
        <f>IF(F4=0,0,F5/F4)</f>
        <v>0</v>
      </c>
      <c r="G6" s="86">
        <f t="shared" ref="G6:G12" si="0">F6-E6</f>
        <v>0</v>
      </c>
    </row>
    <row r="7" spans="2:18" x14ac:dyDescent="0.25">
      <c r="B7" s="306" t="str">
        <f>"Number "&amp;Cover!$K$14&amp;" (Between " &amp; Cover!$J$14 &amp; " &amp; " &amp; Cover!$J$13-1 &amp; ")"</f>
        <v>Number Close to Proficiency (Between  &amp; -1)</v>
      </c>
      <c r="C7" s="307"/>
      <c r="D7" s="307"/>
      <c r="E7" s="68">
        <f>COUNTIF(E$15:E$189,"&gt;="&amp;$L$3)-COUNTIF(E$15:E$189,"&gt;="&amp;$L$2)</f>
        <v>0</v>
      </c>
      <c r="F7" s="81">
        <f>COUNTIF(F$15:F$189,"&gt;="&amp;$K$6)-COUNTIF(F$15:F$189,"&gt;="&amp;$K$5)</f>
        <v>0</v>
      </c>
      <c r="G7" s="85">
        <f t="shared" si="0"/>
        <v>0</v>
      </c>
      <c r="I7" t="str">
        <f t="shared" ref="I7:P7" si="1">CONCATENATE(I15,I16,I17,I18,I19,I20,I21,I22,I23,I24,I25,I26,I27,I28,I29,I30,I31,I32,I33,I34,I35,I36,I37,I38,I39,I40,I41,I42,I43,I44)</f>
        <v/>
      </c>
      <c r="J7" t="str">
        <f t="shared" si="1"/>
        <v/>
      </c>
      <c r="K7" t="str">
        <f t="shared" si="1"/>
        <v/>
      </c>
      <c r="L7" t="str">
        <f t="shared" si="1"/>
        <v/>
      </c>
      <c r="M7" t="str">
        <f t="shared" si="1"/>
        <v/>
      </c>
      <c r="N7" t="str">
        <f t="shared" si="1"/>
        <v/>
      </c>
      <c r="O7" t="str">
        <f t="shared" si="1"/>
        <v/>
      </c>
      <c r="P7" t="str">
        <f t="shared" si="1"/>
        <v/>
      </c>
    </row>
    <row r="8" spans="2:18" ht="15.75" thickBot="1" x14ac:dyDescent="0.3">
      <c r="B8" s="300" t="str">
        <f>"Percent "&amp;Cover!$K$14&amp;" (Between " &amp; Cover!$J$14 &amp; " &amp; " &amp; Cover!$J$13-1 &amp; ")"</f>
        <v>Percent Close to Proficiency (Between  &amp; -1)</v>
      </c>
      <c r="C8" s="301"/>
      <c r="D8" s="301"/>
      <c r="E8" s="69">
        <f>IF(E4=0,0,E7/E4)</f>
        <v>0</v>
      </c>
      <c r="F8" s="82">
        <f>IF(F4=0,0,F7/F4)</f>
        <v>0</v>
      </c>
      <c r="G8" s="86">
        <f t="shared" si="0"/>
        <v>0</v>
      </c>
      <c r="I8" t="str">
        <f t="shared" ref="I8:P8" si="2">CONCATENATE(I45,I46,I47,I48,I49,I50,I51,I52,I53,I54,I55,I56,I57,I58,I59,I60,I61,I62,I63,I64,I65,I66,I67,I68,I69,I70,I71,I72,I73,I74)</f>
        <v/>
      </c>
      <c r="J8" t="str">
        <f t="shared" si="2"/>
        <v/>
      </c>
      <c r="K8" t="str">
        <f t="shared" si="2"/>
        <v/>
      </c>
      <c r="L8" t="str">
        <f t="shared" si="2"/>
        <v/>
      </c>
      <c r="M8" t="str">
        <f t="shared" si="2"/>
        <v/>
      </c>
      <c r="N8" t="str">
        <f t="shared" si="2"/>
        <v/>
      </c>
      <c r="O8" t="str">
        <f t="shared" si="2"/>
        <v/>
      </c>
      <c r="P8" t="str">
        <f t="shared" si="2"/>
        <v/>
      </c>
    </row>
    <row r="9" spans="2:18" x14ac:dyDescent="0.25">
      <c r="B9" s="306" t="str">
        <f>"Number "&amp;Cover!$K$15&amp;" (Between " &amp; Cover!$J$15 &amp; " &amp; " &amp; Cover!$J$14-1 &amp; ")"</f>
        <v>Number Far to Go likely to be Proficient (Between  &amp; -1)</v>
      </c>
      <c r="C9" s="307"/>
      <c r="D9" s="307"/>
      <c r="E9" s="68">
        <f>COUNTIF(E$15:E$189,"&gt;="&amp;$L$4)-COUNTIF(E$15:E$189,"&gt;="&amp;$L$3)</f>
        <v>0</v>
      </c>
      <c r="F9" s="81">
        <f>COUNTIF(F$15:F$189,"&gt;="&amp;$K$7)-COUNTIF(F$15:F$189,"&gt;="&amp;$K$6)</f>
        <v>0</v>
      </c>
      <c r="G9" s="87">
        <f t="shared" si="0"/>
        <v>0</v>
      </c>
      <c r="I9" s="71" t="str">
        <f t="shared" ref="I9:P9" si="3">CONCATENATE(I75,I76,I77,I78,I79,I80,I81,I82,I83,I84,I85,I86,I87,I88,I89,I90,I91,I92,I93,I94,I95,I96,I97,I98,I99,I100,I101,I102,I103,I104)</f>
        <v/>
      </c>
      <c r="J9" t="str">
        <f t="shared" si="3"/>
        <v/>
      </c>
      <c r="K9" t="str">
        <f t="shared" si="3"/>
        <v/>
      </c>
      <c r="L9" t="str">
        <f t="shared" si="3"/>
        <v/>
      </c>
      <c r="M9" t="str">
        <f t="shared" si="3"/>
        <v/>
      </c>
      <c r="N9" t="str">
        <f t="shared" si="3"/>
        <v/>
      </c>
      <c r="O9" t="str">
        <f t="shared" si="3"/>
        <v/>
      </c>
      <c r="P9" t="str">
        <f t="shared" si="3"/>
        <v/>
      </c>
    </row>
    <row r="10" spans="2:18" ht="15.75" thickBot="1" x14ac:dyDescent="0.3">
      <c r="B10" s="300" t="str">
        <f>"Percent "&amp;Cover!$K$15&amp;" (Between " &amp; Cover!$J$15 &amp; " &amp; " &amp; Cover!$J$14-1 &amp; ")"</f>
        <v>Percent Far to Go likely to be Proficient (Between  &amp; -1)</v>
      </c>
      <c r="C10" s="301"/>
      <c r="D10" s="301"/>
      <c r="E10" s="69">
        <f>IF(E4=0,0,E9/E4)</f>
        <v>0</v>
      </c>
      <c r="F10" s="82">
        <f>IF(F4=0,0,F9/F4)</f>
        <v>0</v>
      </c>
      <c r="G10" s="86">
        <f t="shared" si="0"/>
        <v>0</v>
      </c>
      <c r="I10" t="str">
        <f t="shared" ref="I10:P10" si="4">CONCATENATE(I105,I106,I107,I108,I109,I110,I111,I112,I113,I114,I115,I116,I117,I118,I119,I120,I121,I122,I123,I124,I125,I126,I127,I128,I129,I130,I131,I132,I133,I134)</f>
        <v/>
      </c>
      <c r="J10" t="str">
        <f t="shared" si="4"/>
        <v/>
      </c>
      <c r="K10" t="str">
        <f t="shared" si="4"/>
        <v/>
      </c>
      <c r="L10" t="str">
        <f t="shared" si="4"/>
        <v/>
      </c>
      <c r="M10" t="str">
        <f t="shared" si="4"/>
        <v/>
      </c>
      <c r="N10" t="str">
        <f t="shared" si="4"/>
        <v/>
      </c>
      <c r="O10" t="str">
        <f t="shared" si="4"/>
        <v/>
      </c>
      <c r="P10" t="str">
        <f t="shared" si="4"/>
        <v/>
      </c>
    </row>
    <row r="11" spans="2:18" x14ac:dyDescent="0.25">
      <c r="B11" s="306" t="str">
        <f>"Number "&amp;Cover!$K$16&amp;" (Between " &amp; Cover!$J$16 &amp; " &amp; " &amp; Cover!$J$15-1 &amp; ")"</f>
        <v>Number Far to Go Not likely to be Proficient (Between  &amp; -1)</v>
      </c>
      <c r="C11" s="307"/>
      <c r="D11" s="307"/>
      <c r="E11" s="68">
        <f>COUNTIF(E$15:E$189,"&lt;"&amp;$L$4)</f>
        <v>0</v>
      </c>
      <c r="F11" s="81">
        <f>COUNTIF(F$15:F$189,"&lt;"&amp;$K$7)</f>
        <v>0</v>
      </c>
      <c r="G11" s="87">
        <f t="shared" si="0"/>
        <v>0</v>
      </c>
      <c r="I11" t="str">
        <f t="shared" ref="I11:P11" si="5">CONCATENATE(I135,I136,I137,I138,I139,I140,I141,I142,I143,I144,I145,I146,I147,I148,I149,I150,I151,I152,I153,I154,I155,I156,I157,I158,I159,I160,I161,I162,I163,I164)</f>
        <v/>
      </c>
      <c r="J11" t="str">
        <f t="shared" si="5"/>
        <v/>
      </c>
      <c r="K11" t="str">
        <f t="shared" si="5"/>
        <v/>
      </c>
      <c r="L11" t="str">
        <f t="shared" si="5"/>
        <v/>
      </c>
      <c r="M11" t="str">
        <f t="shared" si="5"/>
        <v/>
      </c>
      <c r="N11" t="str">
        <f t="shared" si="5"/>
        <v/>
      </c>
      <c r="O11" t="str">
        <f t="shared" si="5"/>
        <v/>
      </c>
      <c r="P11" t="str">
        <f t="shared" si="5"/>
        <v/>
      </c>
    </row>
    <row r="12" spans="2:18" ht="15.75" thickBot="1" x14ac:dyDescent="0.3">
      <c r="B12" s="300" t="str">
        <f>"Percent "&amp;Cover!$K$16&amp;" (Between " &amp; Cover!$J$16 &amp; " &amp; " &amp; Cover!$J$15-1 &amp; ")"</f>
        <v>Percent Far to Go Not likely to be Proficient (Between  &amp; -1)</v>
      </c>
      <c r="C12" s="301"/>
      <c r="D12" s="301"/>
      <c r="E12" s="69">
        <f>IF(E4=0,0,E11/E4)</f>
        <v>0</v>
      </c>
      <c r="F12" s="82">
        <f>IF(F4=0,0,F11/F4)</f>
        <v>0</v>
      </c>
      <c r="G12" s="86">
        <f t="shared" si="0"/>
        <v>0</v>
      </c>
      <c r="I12" s="76" t="str">
        <f t="shared" ref="I12:P12" si="6">CONCATENATE(I7,I8,I9,I10,I11)</f>
        <v/>
      </c>
      <c r="J12" s="76" t="str">
        <f t="shared" si="6"/>
        <v/>
      </c>
      <c r="K12" s="76" t="str">
        <f t="shared" si="6"/>
        <v/>
      </c>
      <c r="L12" s="76" t="str">
        <f t="shared" si="6"/>
        <v/>
      </c>
      <c r="M12" s="76" t="str">
        <f t="shared" si="6"/>
        <v/>
      </c>
      <c r="N12" s="76" t="str">
        <f t="shared" si="6"/>
        <v/>
      </c>
      <c r="O12" t="str">
        <f t="shared" si="6"/>
        <v/>
      </c>
      <c r="P12" t="str">
        <f t="shared" si="6"/>
        <v/>
      </c>
    </row>
    <row r="13" spans="2:18" ht="15.75" thickBot="1" x14ac:dyDescent="0.3">
      <c r="I13">
        <f t="shared" ref="I13:P13" si="7">LEN(I12)</f>
        <v>0</v>
      </c>
      <c r="J13">
        <f t="shared" si="7"/>
        <v>0</v>
      </c>
      <c r="K13">
        <f t="shared" si="7"/>
        <v>0</v>
      </c>
      <c r="L13">
        <f t="shared" si="7"/>
        <v>0</v>
      </c>
      <c r="M13">
        <f t="shared" si="7"/>
        <v>0</v>
      </c>
      <c r="N13">
        <f t="shared" si="7"/>
        <v>0</v>
      </c>
      <c r="O13">
        <f t="shared" si="7"/>
        <v>0</v>
      </c>
      <c r="P13">
        <f t="shared" si="7"/>
        <v>0</v>
      </c>
    </row>
    <row r="14" spans="2:18" ht="54" customHeight="1" thickBot="1" x14ac:dyDescent="0.3">
      <c r="B14" s="93" t="s">
        <v>258</v>
      </c>
      <c r="C14" s="94" t="s">
        <v>1</v>
      </c>
      <c r="D14" s="95" t="s">
        <v>0</v>
      </c>
      <c r="E14" s="96" t="str">
        <f>IF(Cover!J3="","",Cover!J3)</f>
        <v/>
      </c>
      <c r="F14" s="96" t="str">
        <f>IF(Cover!J4="","",Cover!J4)</f>
        <v/>
      </c>
      <c r="G14" s="97" t="s">
        <v>20</v>
      </c>
      <c r="I14" s="64" t="s">
        <v>287</v>
      </c>
      <c r="J14" s="64" t="s">
        <v>76</v>
      </c>
      <c r="K14" s="70" t="s">
        <v>289</v>
      </c>
      <c r="L14" s="64" t="s">
        <v>290</v>
      </c>
      <c r="M14" s="64" t="s">
        <v>288</v>
      </c>
      <c r="N14" s="64" t="s">
        <v>102</v>
      </c>
      <c r="O14" t="s">
        <v>103</v>
      </c>
      <c r="P14" s="162" t="s">
        <v>291</v>
      </c>
      <c r="R14" s="164" t="s">
        <v>74</v>
      </c>
    </row>
    <row r="15" spans="2:18" ht="15.75" thickBot="1" x14ac:dyDescent="0.3">
      <c r="B15" s="61"/>
      <c r="C15" s="62"/>
      <c r="D15" s="154"/>
      <c r="E15" s="62"/>
      <c r="F15" s="62"/>
      <c r="G15" s="63" t="str">
        <f>IF(F15="","",F15-E15)</f>
        <v/>
      </c>
      <c r="I15" s="2" t="str">
        <f t="shared" ref="I15:I46" si="8">IF($E15="","",IF($E15&gt;=$L$2,$D15&amp;", ",""))</f>
        <v/>
      </c>
      <c r="J15" s="2" t="str">
        <f t="shared" ref="J15:J46" si="9">IF(E15&gt;=$L$2,"",IF(E15&gt;=$L$3,($D15&amp;", "),""))</f>
        <v/>
      </c>
      <c r="K15" s="2" t="str">
        <f t="shared" ref="K15:K46" si="10">IF(E15&gt;=$L$3,"",IF(E15&gt;=$L$4,($D15&amp;", "),""))</f>
        <v/>
      </c>
      <c r="L15" s="2" t="str">
        <f t="shared" ref="L15:L46" si="11">IF($E15="","",IF($E15&lt;$L$4,$D15&amp;", ",""))</f>
        <v/>
      </c>
      <c r="M15" s="2" t="str">
        <f t="shared" ref="M15:M46" si="12">IF($F15="","",IF($F15&gt;=$L$2,$D15&amp;", ",""))</f>
        <v/>
      </c>
      <c r="N15" s="2" t="str">
        <f t="shared" ref="N15:N46" si="13">IF(F15&gt;=$L$2,"",IF(F15&gt;=$L$3,($D15&amp;", "),""))</f>
        <v/>
      </c>
      <c r="O15" t="str">
        <f t="shared" ref="O15:O46" si="14">IF(F15&gt;=$L$3,"",IF(F15&gt;=$L$4,($D15&amp;", "),""))</f>
        <v/>
      </c>
      <c r="P15" t="str">
        <f t="shared" ref="P15:P46" si="15">IF($F15="","",IF($F15&lt;$L$4,$D15&amp;", ",""))</f>
        <v/>
      </c>
    </row>
    <row r="16" spans="2:18" ht="15.75" thickBot="1" x14ac:dyDescent="0.3">
      <c r="B16" s="61"/>
      <c r="C16" s="92"/>
      <c r="D16" s="154"/>
      <c r="E16" s="92"/>
      <c r="F16" s="92"/>
      <c r="G16" s="98" t="str">
        <f t="shared" ref="G16:G79" si="16">IF(F16="","",F16-E16)</f>
        <v/>
      </c>
      <c r="I16" s="2" t="str">
        <f t="shared" si="8"/>
        <v/>
      </c>
      <c r="J16" s="2" t="str">
        <f t="shared" si="9"/>
        <v/>
      </c>
      <c r="K16" s="2" t="str">
        <f t="shared" si="10"/>
        <v/>
      </c>
      <c r="L16" s="2" t="str">
        <f t="shared" si="11"/>
        <v/>
      </c>
      <c r="M16" s="2" t="str">
        <f t="shared" si="12"/>
        <v/>
      </c>
      <c r="N16" s="2" t="str">
        <f t="shared" si="13"/>
        <v/>
      </c>
      <c r="O16" t="str">
        <f t="shared" si="14"/>
        <v/>
      </c>
      <c r="P16" t="str">
        <f t="shared" si="15"/>
        <v/>
      </c>
    </row>
    <row r="17" spans="2:16" ht="15.75" thickBot="1" x14ac:dyDescent="0.3">
      <c r="B17" s="61"/>
      <c r="C17" s="92"/>
      <c r="D17" s="154"/>
      <c r="E17" s="92"/>
      <c r="F17" s="92"/>
      <c r="G17" s="98" t="str">
        <f t="shared" si="16"/>
        <v/>
      </c>
      <c r="I17" s="2" t="str">
        <f t="shared" si="8"/>
        <v/>
      </c>
      <c r="J17" s="2" t="str">
        <f t="shared" si="9"/>
        <v/>
      </c>
      <c r="K17" s="2" t="str">
        <f t="shared" si="10"/>
        <v/>
      </c>
      <c r="L17" s="2" t="str">
        <f t="shared" si="11"/>
        <v/>
      </c>
      <c r="M17" s="2" t="str">
        <f t="shared" si="12"/>
        <v/>
      </c>
      <c r="N17" s="2" t="str">
        <f t="shared" si="13"/>
        <v/>
      </c>
      <c r="O17" t="str">
        <f t="shared" si="14"/>
        <v/>
      </c>
      <c r="P17" t="str">
        <f t="shared" si="15"/>
        <v/>
      </c>
    </row>
    <row r="18" spans="2:16" ht="15.75" thickBot="1" x14ac:dyDescent="0.3">
      <c r="B18" s="61"/>
      <c r="C18" s="92"/>
      <c r="D18" s="154"/>
      <c r="E18" s="92"/>
      <c r="F18" s="92"/>
      <c r="G18" s="98" t="str">
        <f t="shared" si="16"/>
        <v/>
      </c>
      <c r="I18" s="2" t="str">
        <f t="shared" si="8"/>
        <v/>
      </c>
      <c r="J18" s="2" t="str">
        <f t="shared" si="9"/>
        <v/>
      </c>
      <c r="K18" s="2" t="str">
        <f t="shared" si="10"/>
        <v/>
      </c>
      <c r="L18" s="2" t="str">
        <f t="shared" si="11"/>
        <v/>
      </c>
      <c r="M18" s="2" t="str">
        <f t="shared" si="12"/>
        <v/>
      </c>
      <c r="N18" s="2" t="str">
        <f t="shared" si="13"/>
        <v/>
      </c>
      <c r="O18" t="str">
        <f t="shared" si="14"/>
        <v/>
      </c>
      <c r="P18" t="str">
        <f t="shared" si="15"/>
        <v/>
      </c>
    </row>
    <row r="19" spans="2:16" ht="15.75" thickBot="1" x14ac:dyDescent="0.3">
      <c r="B19" s="61"/>
      <c r="C19" s="92"/>
      <c r="D19" s="154"/>
      <c r="E19" s="92"/>
      <c r="F19" s="92"/>
      <c r="G19" s="98" t="str">
        <f t="shared" si="16"/>
        <v/>
      </c>
      <c r="I19" s="2" t="str">
        <f t="shared" si="8"/>
        <v/>
      </c>
      <c r="J19" s="2" t="str">
        <f t="shared" si="9"/>
        <v/>
      </c>
      <c r="K19" s="2" t="str">
        <f t="shared" si="10"/>
        <v/>
      </c>
      <c r="L19" s="2" t="str">
        <f t="shared" si="11"/>
        <v/>
      </c>
      <c r="M19" s="2" t="str">
        <f t="shared" si="12"/>
        <v/>
      </c>
      <c r="N19" s="2" t="str">
        <f t="shared" si="13"/>
        <v/>
      </c>
      <c r="O19" t="str">
        <f t="shared" si="14"/>
        <v/>
      </c>
      <c r="P19" t="str">
        <f t="shared" si="15"/>
        <v/>
      </c>
    </row>
    <row r="20" spans="2:16" ht="15.75" thickBot="1" x14ac:dyDescent="0.3">
      <c r="B20" s="61"/>
      <c r="C20" s="92"/>
      <c r="D20" s="154"/>
      <c r="E20" s="92"/>
      <c r="F20" s="92"/>
      <c r="G20" s="98" t="str">
        <f t="shared" si="16"/>
        <v/>
      </c>
      <c r="I20" s="2" t="str">
        <f t="shared" si="8"/>
        <v/>
      </c>
      <c r="J20" s="2" t="str">
        <f t="shared" si="9"/>
        <v/>
      </c>
      <c r="K20" s="2" t="str">
        <f t="shared" si="10"/>
        <v/>
      </c>
      <c r="L20" s="2" t="str">
        <f t="shared" si="11"/>
        <v/>
      </c>
      <c r="M20" s="2" t="str">
        <f t="shared" si="12"/>
        <v/>
      </c>
      <c r="N20" s="2" t="str">
        <f t="shared" si="13"/>
        <v/>
      </c>
      <c r="O20" t="str">
        <f t="shared" si="14"/>
        <v/>
      </c>
      <c r="P20" t="str">
        <f t="shared" si="15"/>
        <v/>
      </c>
    </row>
    <row r="21" spans="2:16" ht="15.75" thickBot="1" x14ac:dyDescent="0.3">
      <c r="B21" s="61"/>
      <c r="C21" s="92"/>
      <c r="D21" s="154"/>
      <c r="E21" s="92"/>
      <c r="F21" s="92"/>
      <c r="G21" s="98" t="str">
        <f t="shared" si="16"/>
        <v/>
      </c>
      <c r="I21" s="2" t="str">
        <f t="shared" si="8"/>
        <v/>
      </c>
      <c r="J21" s="2" t="str">
        <f t="shared" si="9"/>
        <v/>
      </c>
      <c r="K21" s="2" t="str">
        <f t="shared" si="10"/>
        <v/>
      </c>
      <c r="L21" s="2" t="str">
        <f t="shared" si="11"/>
        <v/>
      </c>
      <c r="M21" s="2" t="str">
        <f t="shared" si="12"/>
        <v/>
      </c>
      <c r="N21" s="2" t="str">
        <f t="shared" si="13"/>
        <v/>
      </c>
      <c r="O21" t="str">
        <f t="shared" si="14"/>
        <v/>
      </c>
      <c r="P21" t="str">
        <f t="shared" si="15"/>
        <v/>
      </c>
    </row>
    <row r="22" spans="2:16" ht="15.75" thickBot="1" x14ac:dyDescent="0.3">
      <c r="B22" s="61"/>
      <c r="C22" s="92"/>
      <c r="D22" s="154"/>
      <c r="E22" s="92"/>
      <c r="F22" s="92"/>
      <c r="G22" s="98" t="str">
        <f t="shared" si="16"/>
        <v/>
      </c>
      <c r="I22" s="2" t="str">
        <f t="shared" si="8"/>
        <v/>
      </c>
      <c r="J22" s="2" t="str">
        <f t="shared" si="9"/>
        <v/>
      </c>
      <c r="K22" s="2" t="str">
        <f t="shared" si="10"/>
        <v/>
      </c>
      <c r="L22" s="2" t="str">
        <f t="shared" si="11"/>
        <v/>
      </c>
      <c r="M22" s="2" t="str">
        <f t="shared" si="12"/>
        <v/>
      </c>
      <c r="N22" s="2" t="str">
        <f t="shared" si="13"/>
        <v/>
      </c>
      <c r="O22" t="str">
        <f t="shared" si="14"/>
        <v/>
      </c>
      <c r="P22" t="str">
        <f t="shared" si="15"/>
        <v/>
      </c>
    </row>
    <row r="23" spans="2:16" ht="15.75" thickBot="1" x14ac:dyDescent="0.3">
      <c r="B23" s="61"/>
      <c r="C23" s="92"/>
      <c r="D23" s="154"/>
      <c r="E23" s="92"/>
      <c r="F23" s="92"/>
      <c r="G23" s="98" t="str">
        <f t="shared" si="16"/>
        <v/>
      </c>
      <c r="I23" s="2" t="str">
        <f t="shared" si="8"/>
        <v/>
      </c>
      <c r="J23" s="2" t="str">
        <f t="shared" si="9"/>
        <v/>
      </c>
      <c r="K23" s="2" t="str">
        <f t="shared" si="10"/>
        <v/>
      </c>
      <c r="L23" s="2" t="str">
        <f t="shared" si="11"/>
        <v/>
      </c>
      <c r="M23" s="2" t="str">
        <f t="shared" si="12"/>
        <v/>
      </c>
      <c r="N23" s="2" t="str">
        <f t="shared" si="13"/>
        <v/>
      </c>
      <c r="O23" t="str">
        <f t="shared" si="14"/>
        <v/>
      </c>
      <c r="P23" t="str">
        <f t="shared" si="15"/>
        <v/>
      </c>
    </row>
    <row r="24" spans="2:16" ht="15.75" thickBot="1" x14ac:dyDescent="0.3">
      <c r="B24" s="61"/>
      <c r="C24" s="92"/>
      <c r="D24" s="154"/>
      <c r="E24" s="92"/>
      <c r="F24" s="92"/>
      <c r="G24" s="98" t="str">
        <f t="shared" si="16"/>
        <v/>
      </c>
      <c r="I24" s="2" t="str">
        <f t="shared" si="8"/>
        <v/>
      </c>
      <c r="J24" s="2" t="str">
        <f t="shared" si="9"/>
        <v/>
      </c>
      <c r="K24" s="2" t="str">
        <f t="shared" si="10"/>
        <v/>
      </c>
      <c r="L24" s="2" t="str">
        <f t="shared" si="11"/>
        <v/>
      </c>
      <c r="M24" s="2" t="str">
        <f t="shared" si="12"/>
        <v/>
      </c>
      <c r="N24" s="2" t="str">
        <f t="shared" si="13"/>
        <v/>
      </c>
      <c r="O24" t="str">
        <f t="shared" si="14"/>
        <v/>
      </c>
      <c r="P24" t="str">
        <f t="shared" si="15"/>
        <v/>
      </c>
    </row>
    <row r="25" spans="2:16" ht="15.75" thickBot="1" x14ac:dyDescent="0.3">
      <c r="B25" s="61"/>
      <c r="C25" s="92"/>
      <c r="D25" s="154"/>
      <c r="E25" s="92"/>
      <c r="F25" s="92"/>
      <c r="G25" s="98" t="str">
        <f t="shared" si="16"/>
        <v/>
      </c>
      <c r="I25" s="2" t="str">
        <f t="shared" si="8"/>
        <v/>
      </c>
      <c r="J25" s="2" t="str">
        <f t="shared" si="9"/>
        <v/>
      </c>
      <c r="K25" s="2" t="str">
        <f t="shared" si="10"/>
        <v/>
      </c>
      <c r="L25" s="2" t="str">
        <f t="shared" si="11"/>
        <v/>
      </c>
      <c r="M25" s="2" t="str">
        <f t="shared" si="12"/>
        <v/>
      </c>
      <c r="N25" s="2" t="str">
        <f t="shared" si="13"/>
        <v/>
      </c>
      <c r="O25" t="str">
        <f t="shared" si="14"/>
        <v/>
      </c>
      <c r="P25" t="str">
        <f t="shared" si="15"/>
        <v/>
      </c>
    </row>
    <row r="26" spans="2:16" ht="15.75" thickBot="1" x14ac:dyDescent="0.3">
      <c r="B26" s="61"/>
      <c r="C26" s="92"/>
      <c r="D26" s="154"/>
      <c r="E26" s="92"/>
      <c r="F26" s="92"/>
      <c r="G26" s="98" t="str">
        <f t="shared" si="16"/>
        <v/>
      </c>
      <c r="I26" s="2" t="str">
        <f t="shared" si="8"/>
        <v/>
      </c>
      <c r="J26" s="2" t="str">
        <f t="shared" si="9"/>
        <v/>
      </c>
      <c r="K26" s="2" t="str">
        <f t="shared" si="10"/>
        <v/>
      </c>
      <c r="L26" s="2" t="str">
        <f t="shared" si="11"/>
        <v/>
      </c>
      <c r="M26" s="2" t="str">
        <f t="shared" si="12"/>
        <v/>
      </c>
      <c r="N26" s="2" t="str">
        <f t="shared" si="13"/>
        <v/>
      </c>
      <c r="O26" t="str">
        <f t="shared" si="14"/>
        <v/>
      </c>
      <c r="P26" t="str">
        <f t="shared" si="15"/>
        <v/>
      </c>
    </row>
    <row r="27" spans="2:16" ht="15.75" thickBot="1" x14ac:dyDescent="0.3">
      <c r="B27" s="61"/>
      <c r="C27" s="92"/>
      <c r="D27" s="154"/>
      <c r="E27" s="92"/>
      <c r="F27" s="92"/>
      <c r="G27" s="98" t="str">
        <f t="shared" si="16"/>
        <v/>
      </c>
      <c r="I27" s="2" t="str">
        <f t="shared" si="8"/>
        <v/>
      </c>
      <c r="J27" s="2" t="str">
        <f t="shared" si="9"/>
        <v/>
      </c>
      <c r="K27" s="2" t="str">
        <f t="shared" si="10"/>
        <v/>
      </c>
      <c r="L27" s="2" t="str">
        <f t="shared" si="11"/>
        <v/>
      </c>
      <c r="M27" s="2" t="str">
        <f t="shared" si="12"/>
        <v/>
      </c>
      <c r="N27" s="2" t="str">
        <f t="shared" si="13"/>
        <v/>
      </c>
      <c r="O27" t="str">
        <f t="shared" si="14"/>
        <v/>
      </c>
      <c r="P27" t="str">
        <f t="shared" si="15"/>
        <v/>
      </c>
    </row>
    <row r="28" spans="2:16" ht="15.75" thickBot="1" x14ac:dyDescent="0.3">
      <c r="B28" s="61"/>
      <c r="C28" s="92"/>
      <c r="D28" s="154"/>
      <c r="E28" s="92"/>
      <c r="F28" s="92"/>
      <c r="G28" s="98" t="str">
        <f t="shared" si="16"/>
        <v/>
      </c>
      <c r="I28" s="2" t="str">
        <f t="shared" si="8"/>
        <v/>
      </c>
      <c r="J28" s="2" t="str">
        <f t="shared" si="9"/>
        <v/>
      </c>
      <c r="K28" s="2" t="str">
        <f t="shared" si="10"/>
        <v/>
      </c>
      <c r="L28" s="2" t="str">
        <f t="shared" si="11"/>
        <v/>
      </c>
      <c r="M28" s="2" t="str">
        <f t="shared" si="12"/>
        <v/>
      </c>
      <c r="N28" s="2" t="str">
        <f t="shared" si="13"/>
        <v/>
      </c>
      <c r="O28" t="str">
        <f t="shared" si="14"/>
        <v/>
      </c>
      <c r="P28" t="str">
        <f t="shared" si="15"/>
        <v/>
      </c>
    </row>
    <row r="29" spans="2:16" ht="15.75" thickBot="1" x14ac:dyDescent="0.3">
      <c r="B29" s="61"/>
      <c r="C29" s="92"/>
      <c r="D29" s="154"/>
      <c r="E29" s="92"/>
      <c r="F29" s="92"/>
      <c r="G29" s="98" t="str">
        <f t="shared" si="16"/>
        <v/>
      </c>
      <c r="I29" s="2" t="str">
        <f t="shared" si="8"/>
        <v/>
      </c>
      <c r="J29" s="2" t="str">
        <f t="shared" si="9"/>
        <v/>
      </c>
      <c r="K29" s="2" t="str">
        <f t="shared" si="10"/>
        <v/>
      </c>
      <c r="L29" s="2" t="str">
        <f t="shared" si="11"/>
        <v/>
      </c>
      <c r="M29" s="2" t="str">
        <f t="shared" si="12"/>
        <v/>
      </c>
      <c r="N29" s="2" t="str">
        <f t="shared" si="13"/>
        <v/>
      </c>
      <c r="O29" t="str">
        <f t="shared" si="14"/>
        <v/>
      </c>
      <c r="P29" t="str">
        <f t="shared" si="15"/>
        <v/>
      </c>
    </row>
    <row r="30" spans="2:16" ht="15.75" thickBot="1" x14ac:dyDescent="0.3">
      <c r="B30" s="61"/>
      <c r="C30" s="92"/>
      <c r="D30" s="154"/>
      <c r="E30" s="92"/>
      <c r="F30" s="92"/>
      <c r="G30" s="98" t="str">
        <f t="shared" si="16"/>
        <v/>
      </c>
      <c r="I30" s="2" t="str">
        <f t="shared" si="8"/>
        <v/>
      </c>
      <c r="J30" s="2" t="str">
        <f t="shared" si="9"/>
        <v/>
      </c>
      <c r="K30" s="2" t="str">
        <f t="shared" si="10"/>
        <v/>
      </c>
      <c r="L30" s="2" t="str">
        <f t="shared" si="11"/>
        <v/>
      </c>
      <c r="M30" s="2" t="str">
        <f t="shared" si="12"/>
        <v/>
      </c>
      <c r="N30" s="2" t="str">
        <f t="shared" si="13"/>
        <v/>
      </c>
      <c r="O30" t="str">
        <f t="shared" si="14"/>
        <v/>
      </c>
      <c r="P30" t="str">
        <f t="shared" si="15"/>
        <v/>
      </c>
    </row>
    <row r="31" spans="2:16" ht="15.75" thickBot="1" x14ac:dyDescent="0.3">
      <c r="B31" s="61"/>
      <c r="C31" s="92"/>
      <c r="D31" s="154"/>
      <c r="E31" s="92"/>
      <c r="F31" s="92"/>
      <c r="G31" s="98" t="str">
        <f t="shared" si="16"/>
        <v/>
      </c>
      <c r="I31" s="2" t="str">
        <f t="shared" si="8"/>
        <v/>
      </c>
      <c r="J31" s="2" t="str">
        <f t="shared" si="9"/>
        <v/>
      </c>
      <c r="K31" s="2" t="str">
        <f t="shared" si="10"/>
        <v/>
      </c>
      <c r="L31" s="2" t="str">
        <f t="shared" si="11"/>
        <v/>
      </c>
      <c r="M31" s="2" t="str">
        <f t="shared" si="12"/>
        <v/>
      </c>
      <c r="N31" s="2" t="str">
        <f t="shared" si="13"/>
        <v/>
      </c>
      <c r="O31" t="str">
        <f t="shared" si="14"/>
        <v/>
      </c>
      <c r="P31" t="str">
        <f t="shared" si="15"/>
        <v/>
      </c>
    </row>
    <row r="32" spans="2:16" ht="15.75" thickBot="1" x14ac:dyDescent="0.3">
      <c r="B32" s="61"/>
      <c r="C32" s="92"/>
      <c r="D32" s="154"/>
      <c r="E32" s="92"/>
      <c r="F32" s="92"/>
      <c r="G32" s="98" t="str">
        <f t="shared" si="16"/>
        <v/>
      </c>
      <c r="I32" s="2" t="str">
        <f t="shared" si="8"/>
        <v/>
      </c>
      <c r="J32" s="2" t="str">
        <f t="shared" si="9"/>
        <v/>
      </c>
      <c r="K32" s="2" t="str">
        <f t="shared" si="10"/>
        <v/>
      </c>
      <c r="L32" s="2" t="str">
        <f t="shared" si="11"/>
        <v/>
      </c>
      <c r="M32" s="2" t="str">
        <f t="shared" si="12"/>
        <v/>
      </c>
      <c r="N32" s="2" t="str">
        <f t="shared" si="13"/>
        <v/>
      </c>
      <c r="O32" t="str">
        <f t="shared" si="14"/>
        <v/>
      </c>
      <c r="P32" t="str">
        <f t="shared" si="15"/>
        <v/>
      </c>
    </row>
    <row r="33" spans="2:16" ht="15.75" thickBot="1" x14ac:dyDescent="0.3">
      <c r="B33" s="61"/>
      <c r="C33" s="92"/>
      <c r="D33" s="154"/>
      <c r="E33" s="92"/>
      <c r="F33" s="92"/>
      <c r="G33" s="98" t="str">
        <f t="shared" si="16"/>
        <v/>
      </c>
      <c r="I33" s="2" t="str">
        <f t="shared" si="8"/>
        <v/>
      </c>
      <c r="J33" s="2" t="str">
        <f t="shared" si="9"/>
        <v/>
      </c>
      <c r="K33" s="2" t="str">
        <f t="shared" si="10"/>
        <v/>
      </c>
      <c r="L33" s="2" t="str">
        <f t="shared" si="11"/>
        <v/>
      </c>
      <c r="M33" s="2" t="str">
        <f t="shared" si="12"/>
        <v/>
      </c>
      <c r="N33" s="2" t="str">
        <f t="shared" si="13"/>
        <v/>
      </c>
      <c r="O33" t="str">
        <f t="shared" si="14"/>
        <v/>
      </c>
      <c r="P33" t="str">
        <f t="shared" si="15"/>
        <v/>
      </c>
    </row>
    <row r="34" spans="2:16" ht="15.75" thickBot="1" x14ac:dyDescent="0.3">
      <c r="B34" s="61"/>
      <c r="C34" s="92"/>
      <c r="D34" s="154"/>
      <c r="E34" s="92"/>
      <c r="F34" s="92"/>
      <c r="G34" s="98" t="str">
        <f t="shared" si="16"/>
        <v/>
      </c>
      <c r="I34" s="2" t="str">
        <f t="shared" si="8"/>
        <v/>
      </c>
      <c r="J34" s="2" t="str">
        <f t="shared" si="9"/>
        <v/>
      </c>
      <c r="K34" s="2" t="str">
        <f t="shared" si="10"/>
        <v/>
      </c>
      <c r="L34" s="2" t="str">
        <f t="shared" si="11"/>
        <v/>
      </c>
      <c r="M34" s="2" t="str">
        <f t="shared" si="12"/>
        <v/>
      </c>
      <c r="N34" s="2" t="str">
        <f t="shared" si="13"/>
        <v/>
      </c>
      <c r="O34" t="str">
        <f t="shared" si="14"/>
        <v/>
      </c>
      <c r="P34" t="str">
        <f t="shared" si="15"/>
        <v/>
      </c>
    </row>
    <row r="35" spans="2:16" ht="15.75" thickBot="1" x14ac:dyDescent="0.3">
      <c r="B35" s="61"/>
      <c r="C35" s="92"/>
      <c r="D35" s="154"/>
      <c r="E35" s="92"/>
      <c r="F35" s="92"/>
      <c r="G35" s="98" t="str">
        <f t="shared" si="16"/>
        <v/>
      </c>
      <c r="I35" s="2" t="str">
        <f t="shared" si="8"/>
        <v/>
      </c>
      <c r="J35" s="2" t="str">
        <f t="shared" si="9"/>
        <v/>
      </c>
      <c r="K35" s="2" t="str">
        <f t="shared" si="10"/>
        <v/>
      </c>
      <c r="L35" s="2" t="str">
        <f t="shared" si="11"/>
        <v/>
      </c>
      <c r="M35" s="2" t="str">
        <f t="shared" si="12"/>
        <v/>
      </c>
      <c r="N35" s="2" t="str">
        <f t="shared" si="13"/>
        <v/>
      </c>
      <c r="O35" t="str">
        <f t="shared" si="14"/>
        <v/>
      </c>
      <c r="P35" t="str">
        <f t="shared" si="15"/>
        <v/>
      </c>
    </row>
    <row r="36" spans="2:16" ht="15.75" thickBot="1" x14ac:dyDescent="0.3">
      <c r="B36" s="61"/>
      <c r="C36" s="92"/>
      <c r="D36" s="154"/>
      <c r="E36" s="92"/>
      <c r="F36" s="92"/>
      <c r="G36" s="98" t="str">
        <f t="shared" si="16"/>
        <v/>
      </c>
      <c r="I36" s="2" t="str">
        <f t="shared" si="8"/>
        <v/>
      </c>
      <c r="J36" s="2" t="str">
        <f t="shared" si="9"/>
        <v/>
      </c>
      <c r="K36" s="2" t="str">
        <f t="shared" si="10"/>
        <v/>
      </c>
      <c r="L36" s="2" t="str">
        <f t="shared" si="11"/>
        <v/>
      </c>
      <c r="M36" s="2" t="str">
        <f t="shared" si="12"/>
        <v/>
      </c>
      <c r="N36" s="2" t="str">
        <f t="shared" si="13"/>
        <v/>
      </c>
      <c r="O36" t="str">
        <f t="shared" si="14"/>
        <v/>
      </c>
      <c r="P36" t="str">
        <f t="shared" si="15"/>
        <v/>
      </c>
    </row>
    <row r="37" spans="2:16" ht="15.75" thickBot="1" x14ac:dyDescent="0.3">
      <c r="B37" s="61"/>
      <c r="C37" s="92"/>
      <c r="D37" s="154"/>
      <c r="E37" s="92"/>
      <c r="F37" s="92"/>
      <c r="G37" s="98" t="str">
        <f t="shared" si="16"/>
        <v/>
      </c>
      <c r="I37" s="2" t="str">
        <f t="shared" si="8"/>
        <v/>
      </c>
      <c r="J37" s="2" t="str">
        <f t="shared" si="9"/>
        <v/>
      </c>
      <c r="K37" s="2" t="str">
        <f t="shared" si="10"/>
        <v/>
      </c>
      <c r="L37" s="2" t="str">
        <f t="shared" si="11"/>
        <v/>
      </c>
      <c r="M37" s="2" t="str">
        <f t="shared" si="12"/>
        <v/>
      </c>
      <c r="N37" s="2" t="str">
        <f t="shared" si="13"/>
        <v/>
      </c>
      <c r="O37" t="str">
        <f t="shared" si="14"/>
        <v/>
      </c>
      <c r="P37" t="str">
        <f t="shared" si="15"/>
        <v/>
      </c>
    </row>
    <row r="38" spans="2:16" ht="15.75" thickBot="1" x14ac:dyDescent="0.3">
      <c r="B38" s="61"/>
      <c r="C38" s="92"/>
      <c r="D38" s="154"/>
      <c r="E38" s="92"/>
      <c r="F38" s="92"/>
      <c r="G38" s="98" t="str">
        <f t="shared" si="16"/>
        <v/>
      </c>
      <c r="I38" s="2" t="str">
        <f t="shared" si="8"/>
        <v/>
      </c>
      <c r="J38" s="2" t="str">
        <f t="shared" si="9"/>
        <v/>
      </c>
      <c r="K38" s="2" t="str">
        <f t="shared" si="10"/>
        <v/>
      </c>
      <c r="L38" s="2" t="str">
        <f t="shared" si="11"/>
        <v/>
      </c>
      <c r="M38" s="2" t="str">
        <f t="shared" si="12"/>
        <v/>
      </c>
      <c r="N38" s="2" t="str">
        <f t="shared" si="13"/>
        <v/>
      </c>
      <c r="O38" t="str">
        <f t="shared" si="14"/>
        <v/>
      </c>
      <c r="P38" t="str">
        <f t="shared" si="15"/>
        <v/>
      </c>
    </row>
    <row r="39" spans="2:16" ht="15.75" thickBot="1" x14ac:dyDescent="0.3">
      <c r="B39" s="61"/>
      <c r="C39" s="92"/>
      <c r="D39" s="154"/>
      <c r="E39" s="92"/>
      <c r="F39" s="92"/>
      <c r="G39" s="98" t="str">
        <f t="shared" si="16"/>
        <v/>
      </c>
      <c r="I39" s="2" t="str">
        <f t="shared" si="8"/>
        <v/>
      </c>
      <c r="J39" s="2" t="str">
        <f t="shared" si="9"/>
        <v/>
      </c>
      <c r="K39" s="2" t="str">
        <f t="shared" si="10"/>
        <v/>
      </c>
      <c r="L39" s="2" t="str">
        <f t="shared" si="11"/>
        <v/>
      </c>
      <c r="M39" s="2" t="str">
        <f t="shared" si="12"/>
        <v/>
      </c>
      <c r="N39" s="2" t="str">
        <f t="shared" si="13"/>
        <v/>
      </c>
      <c r="O39" t="str">
        <f t="shared" si="14"/>
        <v/>
      </c>
      <c r="P39" t="str">
        <f t="shared" si="15"/>
        <v/>
      </c>
    </row>
    <row r="40" spans="2:16" x14ac:dyDescent="0.25">
      <c r="B40" s="61"/>
      <c r="C40" s="92"/>
      <c r="D40" s="154"/>
      <c r="E40" s="92"/>
      <c r="F40" s="92"/>
      <c r="G40" s="98" t="str">
        <f t="shared" si="16"/>
        <v/>
      </c>
      <c r="I40" s="2" t="str">
        <f t="shared" si="8"/>
        <v/>
      </c>
      <c r="J40" s="2" t="str">
        <f t="shared" si="9"/>
        <v/>
      </c>
      <c r="K40" s="2" t="str">
        <f t="shared" si="10"/>
        <v/>
      </c>
      <c r="L40" s="2" t="str">
        <f t="shared" si="11"/>
        <v/>
      </c>
      <c r="M40" s="2" t="str">
        <f t="shared" si="12"/>
        <v/>
      </c>
      <c r="N40" s="2" t="str">
        <f t="shared" si="13"/>
        <v/>
      </c>
      <c r="O40" t="str">
        <f t="shared" si="14"/>
        <v/>
      </c>
      <c r="P40" t="str">
        <f t="shared" si="15"/>
        <v/>
      </c>
    </row>
    <row r="41" spans="2:16" x14ac:dyDescent="0.25">
      <c r="B41" s="73"/>
      <c r="C41" s="92"/>
      <c r="D41" s="154"/>
      <c r="E41" s="92"/>
      <c r="F41" s="92"/>
      <c r="G41" s="98" t="str">
        <f t="shared" si="16"/>
        <v/>
      </c>
      <c r="I41" s="2" t="str">
        <f t="shared" si="8"/>
        <v/>
      </c>
      <c r="J41" s="2" t="str">
        <f t="shared" si="9"/>
        <v/>
      </c>
      <c r="K41" s="2" t="str">
        <f t="shared" si="10"/>
        <v/>
      </c>
      <c r="L41" s="2" t="str">
        <f t="shared" si="11"/>
        <v/>
      </c>
      <c r="M41" s="2" t="str">
        <f t="shared" si="12"/>
        <v/>
      </c>
      <c r="N41" s="2" t="str">
        <f t="shared" si="13"/>
        <v/>
      </c>
      <c r="O41" t="str">
        <f t="shared" si="14"/>
        <v/>
      </c>
      <c r="P41" t="str">
        <f t="shared" si="15"/>
        <v/>
      </c>
    </row>
    <row r="42" spans="2:16" x14ac:dyDescent="0.25">
      <c r="B42" s="73"/>
      <c r="C42" s="92"/>
      <c r="D42" s="154"/>
      <c r="E42" s="92"/>
      <c r="F42" s="92"/>
      <c r="G42" s="98" t="str">
        <f t="shared" si="16"/>
        <v/>
      </c>
      <c r="I42" s="2" t="str">
        <f t="shared" si="8"/>
        <v/>
      </c>
      <c r="J42" s="2" t="str">
        <f t="shared" si="9"/>
        <v/>
      </c>
      <c r="K42" s="2" t="str">
        <f t="shared" si="10"/>
        <v/>
      </c>
      <c r="L42" s="2" t="str">
        <f t="shared" si="11"/>
        <v/>
      </c>
      <c r="M42" s="2" t="str">
        <f t="shared" si="12"/>
        <v/>
      </c>
      <c r="N42" s="2" t="str">
        <f t="shared" si="13"/>
        <v/>
      </c>
      <c r="O42" t="str">
        <f t="shared" si="14"/>
        <v/>
      </c>
      <c r="P42" t="str">
        <f t="shared" si="15"/>
        <v/>
      </c>
    </row>
    <row r="43" spans="2:16" x14ac:dyDescent="0.25">
      <c r="B43" s="73"/>
      <c r="C43" s="92"/>
      <c r="D43" s="154"/>
      <c r="E43" s="92"/>
      <c r="F43" s="92"/>
      <c r="G43" s="98" t="str">
        <f t="shared" si="16"/>
        <v/>
      </c>
      <c r="I43" s="2" t="str">
        <f t="shared" si="8"/>
        <v/>
      </c>
      <c r="J43" s="2" t="str">
        <f t="shared" si="9"/>
        <v/>
      </c>
      <c r="K43" s="2" t="str">
        <f t="shared" si="10"/>
        <v/>
      </c>
      <c r="L43" s="2" t="str">
        <f t="shared" si="11"/>
        <v/>
      </c>
      <c r="M43" s="2" t="str">
        <f t="shared" si="12"/>
        <v/>
      </c>
      <c r="N43" s="2" t="str">
        <f t="shared" si="13"/>
        <v/>
      </c>
      <c r="O43" t="str">
        <f t="shared" si="14"/>
        <v/>
      </c>
      <c r="P43" t="str">
        <f t="shared" si="15"/>
        <v/>
      </c>
    </row>
    <row r="44" spans="2:16" x14ac:dyDescent="0.25">
      <c r="B44" s="73"/>
      <c r="C44" s="92"/>
      <c r="D44" s="154"/>
      <c r="E44" s="92"/>
      <c r="F44" s="92"/>
      <c r="G44" s="98" t="str">
        <f t="shared" si="16"/>
        <v/>
      </c>
      <c r="I44" s="2" t="str">
        <f t="shared" si="8"/>
        <v/>
      </c>
      <c r="J44" s="2" t="str">
        <f t="shared" si="9"/>
        <v/>
      </c>
      <c r="K44" s="2" t="str">
        <f t="shared" si="10"/>
        <v/>
      </c>
      <c r="L44" s="2" t="str">
        <f t="shared" si="11"/>
        <v/>
      </c>
      <c r="M44" s="2" t="str">
        <f t="shared" si="12"/>
        <v/>
      </c>
      <c r="N44" s="2" t="str">
        <f t="shared" si="13"/>
        <v/>
      </c>
      <c r="O44" t="str">
        <f t="shared" si="14"/>
        <v/>
      </c>
      <c r="P44" t="str">
        <f t="shared" si="15"/>
        <v/>
      </c>
    </row>
    <row r="45" spans="2:16" x14ac:dyDescent="0.25">
      <c r="B45" s="73"/>
      <c r="C45" s="92"/>
      <c r="D45" s="154"/>
      <c r="E45" s="92"/>
      <c r="F45" s="92"/>
      <c r="G45" s="98" t="str">
        <f t="shared" si="16"/>
        <v/>
      </c>
      <c r="I45" s="2" t="str">
        <f t="shared" si="8"/>
        <v/>
      </c>
      <c r="J45" s="2" t="str">
        <f t="shared" si="9"/>
        <v/>
      </c>
      <c r="K45" s="2" t="str">
        <f t="shared" si="10"/>
        <v/>
      </c>
      <c r="L45" s="2" t="str">
        <f t="shared" si="11"/>
        <v/>
      </c>
      <c r="M45" s="2" t="str">
        <f t="shared" si="12"/>
        <v/>
      </c>
      <c r="N45" s="2" t="str">
        <f t="shared" si="13"/>
        <v/>
      </c>
      <c r="O45" t="str">
        <f t="shared" si="14"/>
        <v/>
      </c>
      <c r="P45" t="str">
        <f t="shared" si="15"/>
        <v/>
      </c>
    </row>
    <row r="46" spans="2:16" x14ac:dyDescent="0.25">
      <c r="B46" s="73"/>
      <c r="C46" s="92"/>
      <c r="D46" s="154"/>
      <c r="E46" s="92"/>
      <c r="F46" s="92"/>
      <c r="G46" s="98" t="str">
        <f t="shared" si="16"/>
        <v/>
      </c>
      <c r="I46" s="2" t="str">
        <f t="shared" si="8"/>
        <v/>
      </c>
      <c r="J46" s="2" t="str">
        <f t="shared" si="9"/>
        <v/>
      </c>
      <c r="K46" s="2" t="str">
        <f t="shared" si="10"/>
        <v/>
      </c>
      <c r="L46" s="2" t="str">
        <f t="shared" si="11"/>
        <v/>
      </c>
      <c r="M46" s="2" t="str">
        <f t="shared" si="12"/>
        <v/>
      </c>
      <c r="N46" s="2" t="str">
        <f t="shared" si="13"/>
        <v/>
      </c>
      <c r="O46" t="str">
        <f t="shared" si="14"/>
        <v/>
      </c>
      <c r="P46" t="str">
        <f t="shared" si="15"/>
        <v/>
      </c>
    </row>
    <row r="47" spans="2:16" x14ac:dyDescent="0.25">
      <c r="B47" s="73"/>
      <c r="C47" s="92"/>
      <c r="D47" s="154"/>
      <c r="E47" s="92"/>
      <c r="F47" s="92"/>
      <c r="G47" s="98" t="str">
        <f t="shared" si="16"/>
        <v/>
      </c>
      <c r="I47" s="2" t="str">
        <f t="shared" ref="I47:I78" si="17">IF($E47="","",IF($E47&gt;=$L$2,$D47&amp;", ",""))</f>
        <v/>
      </c>
      <c r="J47" s="2" t="str">
        <f t="shared" ref="J47:J78" si="18">IF(E47&gt;=$L$2,"",IF(E47&gt;=$L$3,($D47&amp;", "),""))</f>
        <v/>
      </c>
      <c r="K47" s="2" t="str">
        <f t="shared" ref="K47:K78" si="19">IF(E47&gt;=$L$3,"",IF(E47&gt;=$L$4,($D47&amp;", "),""))</f>
        <v/>
      </c>
      <c r="L47" s="2" t="str">
        <f t="shared" ref="L47:L78" si="20">IF($E47="","",IF($E47&lt;$L$4,$D47&amp;", ",""))</f>
        <v/>
      </c>
      <c r="M47" s="2" t="str">
        <f t="shared" ref="M47:M78" si="21">IF($F47="","",IF($F47&gt;=$L$2,$D47&amp;", ",""))</f>
        <v/>
      </c>
      <c r="N47" s="2" t="str">
        <f t="shared" ref="N47:N78" si="22">IF(F47&gt;=$L$2,"",IF(F47&gt;=$L$3,($D47&amp;", "),""))</f>
        <v/>
      </c>
      <c r="O47" t="str">
        <f t="shared" ref="O47:O78" si="23">IF(F47&gt;=$L$3,"",IF(F47&gt;=$L$4,($D47&amp;", "),""))</f>
        <v/>
      </c>
      <c r="P47" t="str">
        <f t="shared" ref="P47:P78" si="24">IF($F47="","",IF($F47&lt;$L$4,$D47&amp;", ",""))</f>
        <v/>
      </c>
    </row>
    <row r="48" spans="2:16" x14ac:dyDescent="0.25">
      <c r="B48" s="73"/>
      <c r="C48" s="92"/>
      <c r="D48" s="154"/>
      <c r="E48" s="92"/>
      <c r="F48" s="92"/>
      <c r="G48" s="98" t="str">
        <f t="shared" si="16"/>
        <v/>
      </c>
      <c r="I48" s="2" t="str">
        <f t="shared" si="17"/>
        <v/>
      </c>
      <c r="J48" s="2" t="str">
        <f t="shared" si="18"/>
        <v/>
      </c>
      <c r="K48" s="2" t="str">
        <f t="shared" si="19"/>
        <v/>
      </c>
      <c r="L48" s="2" t="str">
        <f t="shared" si="20"/>
        <v/>
      </c>
      <c r="M48" s="2" t="str">
        <f t="shared" si="21"/>
        <v/>
      </c>
      <c r="N48" s="2" t="str">
        <f t="shared" si="22"/>
        <v/>
      </c>
      <c r="O48" t="str">
        <f t="shared" si="23"/>
        <v/>
      </c>
      <c r="P48" t="str">
        <f t="shared" si="24"/>
        <v/>
      </c>
    </row>
    <row r="49" spans="2:16" x14ac:dyDescent="0.25">
      <c r="B49" s="73"/>
      <c r="C49" s="92"/>
      <c r="D49" s="154"/>
      <c r="E49" s="92"/>
      <c r="F49" s="92"/>
      <c r="G49" s="98" t="str">
        <f t="shared" si="16"/>
        <v/>
      </c>
      <c r="I49" s="2" t="str">
        <f t="shared" si="17"/>
        <v/>
      </c>
      <c r="J49" s="2" t="str">
        <f t="shared" si="18"/>
        <v/>
      </c>
      <c r="K49" s="2" t="str">
        <f t="shared" si="19"/>
        <v/>
      </c>
      <c r="L49" s="2" t="str">
        <f t="shared" si="20"/>
        <v/>
      </c>
      <c r="M49" s="2" t="str">
        <f t="shared" si="21"/>
        <v/>
      </c>
      <c r="N49" s="2" t="str">
        <f t="shared" si="22"/>
        <v/>
      </c>
      <c r="O49" t="str">
        <f t="shared" si="23"/>
        <v/>
      </c>
      <c r="P49" t="str">
        <f t="shared" si="24"/>
        <v/>
      </c>
    </row>
    <row r="50" spans="2:16" x14ac:dyDescent="0.25">
      <c r="B50" s="73"/>
      <c r="C50" s="92"/>
      <c r="D50" s="154"/>
      <c r="E50" s="92"/>
      <c r="F50" s="92"/>
      <c r="G50" s="98" t="str">
        <f t="shared" si="16"/>
        <v/>
      </c>
      <c r="I50" s="2" t="str">
        <f t="shared" si="17"/>
        <v/>
      </c>
      <c r="J50" s="2" t="str">
        <f t="shared" si="18"/>
        <v/>
      </c>
      <c r="K50" s="2" t="str">
        <f t="shared" si="19"/>
        <v/>
      </c>
      <c r="L50" s="2" t="str">
        <f t="shared" si="20"/>
        <v/>
      </c>
      <c r="M50" s="2" t="str">
        <f t="shared" si="21"/>
        <v/>
      </c>
      <c r="N50" s="2" t="str">
        <f t="shared" si="22"/>
        <v/>
      </c>
      <c r="O50" t="str">
        <f t="shared" si="23"/>
        <v/>
      </c>
      <c r="P50" t="str">
        <f t="shared" si="24"/>
        <v/>
      </c>
    </row>
    <row r="51" spans="2:16" x14ac:dyDescent="0.25">
      <c r="B51" s="73"/>
      <c r="C51" s="92"/>
      <c r="D51" s="154"/>
      <c r="E51" s="92"/>
      <c r="F51" s="92"/>
      <c r="G51" s="98" t="str">
        <f t="shared" si="16"/>
        <v/>
      </c>
      <c r="I51" s="2" t="str">
        <f t="shared" si="17"/>
        <v/>
      </c>
      <c r="J51" s="2" t="str">
        <f t="shared" si="18"/>
        <v/>
      </c>
      <c r="K51" s="2" t="str">
        <f t="shared" si="19"/>
        <v/>
      </c>
      <c r="L51" s="2" t="str">
        <f t="shared" si="20"/>
        <v/>
      </c>
      <c r="M51" s="2" t="str">
        <f t="shared" si="21"/>
        <v/>
      </c>
      <c r="N51" s="2" t="str">
        <f t="shared" si="22"/>
        <v/>
      </c>
      <c r="O51" t="str">
        <f t="shared" si="23"/>
        <v/>
      </c>
      <c r="P51" t="str">
        <f t="shared" si="24"/>
        <v/>
      </c>
    </row>
    <row r="52" spans="2:16" x14ac:dyDescent="0.25">
      <c r="B52" s="73"/>
      <c r="C52" s="92"/>
      <c r="D52" s="154"/>
      <c r="E52" s="92"/>
      <c r="F52" s="92"/>
      <c r="G52" s="98" t="str">
        <f t="shared" si="16"/>
        <v/>
      </c>
      <c r="I52" s="2" t="str">
        <f t="shared" si="17"/>
        <v/>
      </c>
      <c r="J52" s="2" t="str">
        <f t="shared" si="18"/>
        <v/>
      </c>
      <c r="K52" s="2" t="str">
        <f t="shared" si="19"/>
        <v/>
      </c>
      <c r="L52" s="2" t="str">
        <f t="shared" si="20"/>
        <v/>
      </c>
      <c r="M52" s="2" t="str">
        <f t="shared" si="21"/>
        <v/>
      </c>
      <c r="N52" s="2" t="str">
        <f t="shared" si="22"/>
        <v/>
      </c>
      <c r="O52" t="str">
        <f t="shared" si="23"/>
        <v/>
      </c>
      <c r="P52" t="str">
        <f t="shared" si="24"/>
        <v/>
      </c>
    </row>
    <row r="53" spans="2:16" x14ac:dyDescent="0.25">
      <c r="B53" s="73"/>
      <c r="C53" s="92"/>
      <c r="D53" s="154"/>
      <c r="E53" s="92"/>
      <c r="F53" s="92"/>
      <c r="G53" s="98" t="str">
        <f t="shared" si="16"/>
        <v/>
      </c>
      <c r="I53" s="2" t="str">
        <f t="shared" si="17"/>
        <v/>
      </c>
      <c r="J53" s="2" t="str">
        <f t="shared" si="18"/>
        <v/>
      </c>
      <c r="K53" s="2" t="str">
        <f t="shared" si="19"/>
        <v/>
      </c>
      <c r="L53" s="2" t="str">
        <f t="shared" si="20"/>
        <v/>
      </c>
      <c r="M53" s="2" t="str">
        <f t="shared" si="21"/>
        <v/>
      </c>
      <c r="N53" s="2" t="str">
        <f t="shared" si="22"/>
        <v/>
      </c>
      <c r="O53" t="str">
        <f t="shared" si="23"/>
        <v/>
      </c>
      <c r="P53" t="str">
        <f t="shared" si="24"/>
        <v/>
      </c>
    </row>
    <row r="54" spans="2:16" x14ac:dyDescent="0.25">
      <c r="B54" s="73"/>
      <c r="C54" s="92"/>
      <c r="D54" s="154"/>
      <c r="E54" s="92"/>
      <c r="F54" s="92"/>
      <c r="G54" s="98" t="str">
        <f t="shared" si="16"/>
        <v/>
      </c>
      <c r="I54" s="2" t="str">
        <f t="shared" si="17"/>
        <v/>
      </c>
      <c r="J54" s="2" t="str">
        <f t="shared" si="18"/>
        <v/>
      </c>
      <c r="K54" s="2" t="str">
        <f t="shared" si="19"/>
        <v/>
      </c>
      <c r="L54" s="2" t="str">
        <f t="shared" si="20"/>
        <v/>
      </c>
      <c r="M54" s="2" t="str">
        <f t="shared" si="21"/>
        <v/>
      </c>
      <c r="N54" s="2" t="str">
        <f t="shared" si="22"/>
        <v/>
      </c>
      <c r="O54" t="str">
        <f t="shared" si="23"/>
        <v/>
      </c>
      <c r="P54" t="str">
        <f t="shared" si="24"/>
        <v/>
      </c>
    </row>
    <row r="55" spans="2:16" x14ac:dyDescent="0.25">
      <c r="B55" s="73"/>
      <c r="C55" s="92"/>
      <c r="D55" s="154"/>
      <c r="E55" s="92"/>
      <c r="F55" s="92"/>
      <c r="G55" s="98" t="str">
        <f t="shared" si="16"/>
        <v/>
      </c>
      <c r="I55" s="2" t="str">
        <f t="shared" si="17"/>
        <v/>
      </c>
      <c r="J55" s="2" t="str">
        <f t="shared" si="18"/>
        <v/>
      </c>
      <c r="K55" s="2" t="str">
        <f t="shared" si="19"/>
        <v/>
      </c>
      <c r="L55" s="2" t="str">
        <f t="shared" si="20"/>
        <v/>
      </c>
      <c r="M55" s="2" t="str">
        <f t="shared" si="21"/>
        <v/>
      </c>
      <c r="N55" s="2" t="str">
        <f t="shared" si="22"/>
        <v/>
      </c>
      <c r="O55" t="str">
        <f t="shared" si="23"/>
        <v/>
      </c>
      <c r="P55" t="str">
        <f t="shared" si="24"/>
        <v/>
      </c>
    </row>
    <row r="56" spans="2:16" x14ac:dyDescent="0.25">
      <c r="B56" s="73"/>
      <c r="C56" s="92"/>
      <c r="D56" s="154"/>
      <c r="E56" s="92"/>
      <c r="F56" s="92"/>
      <c r="G56" s="98" t="str">
        <f t="shared" si="16"/>
        <v/>
      </c>
      <c r="I56" s="2" t="str">
        <f t="shared" si="17"/>
        <v/>
      </c>
      <c r="J56" s="2" t="str">
        <f t="shared" si="18"/>
        <v/>
      </c>
      <c r="K56" s="2" t="str">
        <f t="shared" si="19"/>
        <v/>
      </c>
      <c r="L56" s="2" t="str">
        <f t="shared" si="20"/>
        <v/>
      </c>
      <c r="M56" s="2" t="str">
        <f t="shared" si="21"/>
        <v/>
      </c>
      <c r="N56" s="2" t="str">
        <f t="shared" si="22"/>
        <v/>
      </c>
      <c r="O56" t="str">
        <f t="shared" si="23"/>
        <v/>
      </c>
      <c r="P56" t="str">
        <f t="shared" si="24"/>
        <v/>
      </c>
    </row>
    <row r="57" spans="2:16" x14ac:dyDescent="0.25">
      <c r="B57" s="73"/>
      <c r="C57" s="92"/>
      <c r="D57" s="154"/>
      <c r="E57" s="92"/>
      <c r="F57" s="92"/>
      <c r="G57" s="98" t="str">
        <f t="shared" si="16"/>
        <v/>
      </c>
      <c r="I57" s="2" t="str">
        <f t="shared" si="17"/>
        <v/>
      </c>
      <c r="J57" s="2" t="str">
        <f t="shared" si="18"/>
        <v/>
      </c>
      <c r="K57" s="2" t="str">
        <f t="shared" si="19"/>
        <v/>
      </c>
      <c r="L57" s="2" t="str">
        <f t="shared" si="20"/>
        <v/>
      </c>
      <c r="M57" s="2" t="str">
        <f t="shared" si="21"/>
        <v/>
      </c>
      <c r="N57" s="2" t="str">
        <f t="shared" si="22"/>
        <v/>
      </c>
      <c r="O57" t="str">
        <f t="shared" si="23"/>
        <v/>
      </c>
      <c r="P57" t="str">
        <f t="shared" si="24"/>
        <v/>
      </c>
    </row>
    <row r="58" spans="2:16" x14ac:dyDescent="0.25">
      <c r="B58" s="73"/>
      <c r="C58" s="92"/>
      <c r="D58" s="154"/>
      <c r="E58" s="92"/>
      <c r="F58" s="92"/>
      <c r="G58" s="98" t="str">
        <f t="shared" si="16"/>
        <v/>
      </c>
      <c r="I58" s="2" t="str">
        <f t="shared" si="17"/>
        <v/>
      </c>
      <c r="J58" s="2" t="str">
        <f t="shared" si="18"/>
        <v/>
      </c>
      <c r="K58" s="2" t="str">
        <f t="shared" si="19"/>
        <v/>
      </c>
      <c r="L58" s="2" t="str">
        <f t="shared" si="20"/>
        <v/>
      </c>
      <c r="M58" s="2" t="str">
        <f t="shared" si="21"/>
        <v/>
      </c>
      <c r="N58" s="2" t="str">
        <f t="shared" si="22"/>
        <v/>
      </c>
      <c r="O58" t="str">
        <f t="shared" si="23"/>
        <v/>
      </c>
      <c r="P58" t="str">
        <f t="shared" si="24"/>
        <v/>
      </c>
    </row>
    <row r="59" spans="2:16" x14ac:dyDescent="0.25">
      <c r="B59" s="73"/>
      <c r="C59" s="92"/>
      <c r="D59" s="154"/>
      <c r="E59" s="92"/>
      <c r="F59" s="92"/>
      <c r="G59" s="98" t="str">
        <f t="shared" si="16"/>
        <v/>
      </c>
      <c r="I59" s="2" t="str">
        <f t="shared" si="17"/>
        <v/>
      </c>
      <c r="J59" s="2" t="str">
        <f t="shared" si="18"/>
        <v/>
      </c>
      <c r="K59" s="2" t="str">
        <f t="shared" si="19"/>
        <v/>
      </c>
      <c r="L59" s="2" t="str">
        <f t="shared" si="20"/>
        <v/>
      </c>
      <c r="M59" s="2" t="str">
        <f t="shared" si="21"/>
        <v/>
      </c>
      <c r="N59" s="2" t="str">
        <f t="shared" si="22"/>
        <v/>
      </c>
      <c r="O59" t="str">
        <f t="shared" si="23"/>
        <v/>
      </c>
      <c r="P59" t="str">
        <f t="shared" si="24"/>
        <v/>
      </c>
    </row>
    <row r="60" spans="2:16" x14ac:dyDescent="0.25">
      <c r="B60" s="73"/>
      <c r="C60" s="92"/>
      <c r="D60" s="154"/>
      <c r="E60" s="92"/>
      <c r="F60" s="92"/>
      <c r="G60" s="98" t="str">
        <f t="shared" si="16"/>
        <v/>
      </c>
      <c r="I60" s="2" t="str">
        <f t="shared" si="17"/>
        <v/>
      </c>
      <c r="J60" s="2" t="str">
        <f t="shared" si="18"/>
        <v/>
      </c>
      <c r="K60" s="2" t="str">
        <f t="shared" si="19"/>
        <v/>
      </c>
      <c r="L60" s="2" t="str">
        <f t="shared" si="20"/>
        <v/>
      </c>
      <c r="M60" s="2" t="str">
        <f t="shared" si="21"/>
        <v/>
      </c>
      <c r="N60" s="2" t="str">
        <f t="shared" si="22"/>
        <v/>
      </c>
      <c r="O60" t="str">
        <f t="shared" si="23"/>
        <v/>
      </c>
      <c r="P60" t="str">
        <f t="shared" si="24"/>
        <v/>
      </c>
    </row>
    <row r="61" spans="2:16" x14ac:dyDescent="0.25">
      <c r="B61" s="73"/>
      <c r="C61" s="92"/>
      <c r="D61" s="154"/>
      <c r="E61" s="92"/>
      <c r="F61" s="92"/>
      <c r="G61" s="98" t="str">
        <f t="shared" si="16"/>
        <v/>
      </c>
      <c r="I61" s="2" t="str">
        <f t="shared" si="17"/>
        <v/>
      </c>
      <c r="J61" s="2" t="str">
        <f t="shared" si="18"/>
        <v/>
      </c>
      <c r="K61" s="2" t="str">
        <f t="shared" si="19"/>
        <v/>
      </c>
      <c r="L61" s="2" t="str">
        <f t="shared" si="20"/>
        <v/>
      </c>
      <c r="M61" s="2" t="str">
        <f t="shared" si="21"/>
        <v/>
      </c>
      <c r="N61" s="2" t="str">
        <f t="shared" si="22"/>
        <v/>
      </c>
      <c r="O61" t="str">
        <f t="shared" si="23"/>
        <v/>
      </c>
      <c r="P61" t="str">
        <f t="shared" si="24"/>
        <v/>
      </c>
    </row>
    <row r="62" spans="2:16" x14ac:dyDescent="0.25">
      <c r="B62" s="73"/>
      <c r="C62" s="92"/>
      <c r="D62" s="154"/>
      <c r="E62" s="92"/>
      <c r="F62" s="92"/>
      <c r="G62" s="98" t="str">
        <f t="shared" si="16"/>
        <v/>
      </c>
      <c r="I62" s="2" t="str">
        <f t="shared" si="17"/>
        <v/>
      </c>
      <c r="J62" s="2" t="str">
        <f t="shared" si="18"/>
        <v/>
      </c>
      <c r="K62" s="2" t="str">
        <f t="shared" si="19"/>
        <v/>
      </c>
      <c r="L62" s="2" t="str">
        <f t="shared" si="20"/>
        <v/>
      </c>
      <c r="M62" s="2" t="str">
        <f t="shared" si="21"/>
        <v/>
      </c>
      <c r="N62" s="2" t="str">
        <f t="shared" si="22"/>
        <v/>
      </c>
      <c r="O62" t="str">
        <f t="shared" si="23"/>
        <v/>
      </c>
      <c r="P62" t="str">
        <f t="shared" si="24"/>
        <v/>
      </c>
    </row>
    <row r="63" spans="2:16" x14ac:dyDescent="0.25">
      <c r="B63" s="73"/>
      <c r="C63" s="92"/>
      <c r="D63" s="154"/>
      <c r="E63" s="92"/>
      <c r="F63" s="92"/>
      <c r="G63" s="98" t="str">
        <f t="shared" si="16"/>
        <v/>
      </c>
      <c r="I63" s="2" t="str">
        <f t="shared" si="17"/>
        <v/>
      </c>
      <c r="J63" s="2" t="str">
        <f t="shared" si="18"/>
        <v/>
      </c>
      <c r="K63" s="2" t="str">
        <f t="shared" si="19"/>
        <v/>
      </c>
      <c r="L63" s="2" t="str">
        <f t="shared" si="20"/>
        <v/>
      </c>
      <c r="M63" s="2" t="str">
        <f t="shared" si="21"/>
        <v/>
      </c>
      <c r="N63" s="2" t="str">
        <f t="shared" si="22"/>
        <v/>
      </c>
      <c r="O63" t="str">
        <f t="shared" si="23"/>
        <v/>
      </c>
      <c r="P63" t="str">
        <f t="shared" si="24"/>
        <v/>
      </c>
    </row>
    <row r="64" spans="2:16" x14ac:dyDescent="0.25">
      <c r="B64" s="73"/>
      <c r="C64" s="92"/>
      <c r="D64" s="154"/>
      <c r="E64" s="92"/>
      <c r="F64" s="92"/>
      <c r="G64" s="98" t="str">
        <f t="shared" si="16"/>
        <v/>
      </c>
      <c r="I64" s="2" t="str">
        <f t="shared" si="17"/>
        <v/>
      </c>
      <c r="J64" s="2" t="str">
        <f t="shared" si="18"/>
        <v/>
      </c>
      <c r="K64" s="2" t="str">
        <f t="shared" si="19"/>
        <v/>
      </c>
      <c r="L64" s="2" t="str">
        <f t="shared" si="20"/>
        <v/>
      </c>
      <c r="M64" s="2" t="str">
        <f t="shared" si="21"/>
        <v/>
      </c>
      <c r="N64" s="2" t="str">
        <f t="shared" si="22"/>
        <v/>
      </c>
      <c r="O64" t="str">
        <f t="shared" si="23"/>
        <v/>
      </c>
      <c r="P64" t="str">
        <f t="shared" si="24"/>
        <v/>
      </c>
    </row>
    <row r="65" spans="2:16" x14ac:dyDescent="0.25">
      <c r="B65" s="73"/>
      <c r="C65" s="92"/>
      <c r="D65" s="154"/>
      <c r="E65" s="92"/>
      <c r="F65" s="92"/>
      <c r="G65" s="98" t="str">
        <f t="shared" si="16"/>
        <v/>
      </c>
      <c r="I65" s="2" t="str">
        <f t="shared" si="17"/>
        <v/>
      </c>
      <c r="J65" s="2" t="str">
        <f t="shared" si="18"/>
        <v/>
      </c>
      <c r="K65" s="2" t="str">
        <f t="shared" si="19"/>
        <v/>
      </c>
      <c r="L65" s="2" t="str">
        <f t="shared" si="20"/>
        <v/>
      </c>
      <c r="M65" s="2" t="str">
        <f t="shared" si="21"/>
        <v/>
      </c>
      <c r="N65" s="2" t="str">
        <f t="shared" si="22"/>
        <v/>
      </c>
      <c r="O65" t="str">
        <f t="shared" si="23"/>
        <v/>
      </c>
      <c r="P65" t="str">
        <f t="shared" si="24"/>
        <v/>
      </c>
    </row>
    <row r="66" spans="2:16" x14ac:dyDescent="0.25">
      <c r="B66" s="73"/>
      <c r="C66" s="92"/>
      <c r="D66" s="154"/>
      <c r="E66" s="92"/>
      <c r="F66" s="92"/>
      <c r="G66" s="98" t="str">
        <f t="shared" si="16"/>
        <v/>
      </c>
      <c r="I66" s="2" t="str">
        <f t="shared" si="17"/>
        <v/>
      </c>
      <c r="J66" s="2" t="str">
        <f t="shared" si="18"/>
        <v/>
      </c>
      <c r="K66" s="2" t="str">
        <f t="shared" si="19"/>
        <v/>
      </c>
      <c r="L66" s="2" t="str">
        <f t="shared" si="20"/>
        <v/>
      </c>
      <c r="M66" s="2" t="str">
        <f t="shared" si="21"/>
        <v/>
      </c>
      <c r="N66" s="2" t="str">
        <f t="shared" si="22"/>
        <v/>
      </c>
      <c r="O66" t="str">
        <f t="shared" si="23"/>
        <v/>
      </c>
      <c r="P66" t="str">
        <f t="shared" si="24"/>
        <v/>
      </c>
    </row>
    <row r="67" spans="2:16" x14ac:dyDescent="0.25">
      <c r="B67" s="73"/>
      <c r="C67" s="92"/>
      <c r="D67" s="92"/>
      <c r="E67" s="92"/>
      <c r="F67" s="92"/>
      <c r="G67" s="98" t="str">
        <f t="shared" si="16"/>
        <v/>
      </c>
      <c r="I67" s="2" t="str">
        <f t="shared" si="17"/>
        <v/>
      </c>
      <c r="J67" s="2" t="str">
        <f t="shared" si="18"/>
        <v/>
      </c>
      <c r="K67" s="2" t="str">
        <f t="shared" si="19"/>
        <v/>
      </c>
      <c r="L67" s="2" t="str">
        <f t="shared" si="20"/>
        <v/>
      </c>
      <c r="M67" s="2" t="str">
        <f t="shared" si="21"/>
        <v/>
      </c>
      <c r="N67" s="2" t="str">
        <f t="shared" si="22"/>
        <v/>
      </c>
      <c r="O67" t="str">
        <f t="shared" si="23"/>
        <v/>
      </c>
      <c r="P67" t="str">
        <f t="shared" si="24"/>
        <v/>
      </c>
    </row>
    <row r="68" spans="2:16" x14ac:dyDescent="0.25">
      <c r="B68" s="73"/>
      <c r="C68" s="92"/>
      <c r="D68" s="92"/>
      <c r="E68" s="92"/>
      <c r="F68" s="92"/>
      <c r="G68" s="98" t="str">
        <f t="shared" si="16"/>
        <v/>
      </c>
      <c r="I68" s="2" t="str">
        <f t="shared" si="17"/>
        <v/>
      </c>
      <c r="J68" s="2" t="str">
        <f t="shared" si="18"/>
        <v/>
      </c>
      <c r="K68" s="2" t="str">
        <f t="shared" si="19"/>
        <v/>
      </c>
      <c r="L68" s="2" t="str">
        <f t="shared" si="20"/>
        <v/>
      </c>
      <c r="M68" s="2" t="str">
        <f t="shared" si="21"/>
        <v/>
      </c>
      <c r="N68" s="2" t="str">
        <f t="shared" si="22"/>
        <v/>
      </c>
      <c r="O68" t="str">
        <f t="shared" si="23"/>
        <v/>
      </c>
      <c r="P68" t="str">
        <f t="shared" si="24"/>
        <v/>
      </c>
    </row>
    <row r="69" spans="2:16" x14ac:dyDescent="0.25">
      <c r="B69" s="73"/>
      <c r="C69" s="92"/>
      <c r="D69" s="92"/>
      <c r="E69" s="92"/>
      <c r="F69" s="92"/>
      <c r="G69" s="98" t="str">
        <f t="shared" si="16"/>
        <v/>
      </c>
      <c r="I69" s="2" t="str">
        <f t="shared" si="17"/>
        <v/>
      </c>
      <c r="J69" s="2" t="str">
        <f t="shared" si="18"/>
        <v/>
      </c>
      <c r="K69" s="2" t="str">
        <f t="shared" si="19"/>
        <v/>
      </c>
      <c r="L69" s="2" t="str">
        <f t="shared" si="20"/>
        <v/>
      </c>
      <c r="M69" s="2" t="str">
        <f t="shared" si="21"/>
        <v/>
      </c>
      <c r="N69" s="2" t="str">
        <f t="shared" si="22"/>
        <v/>
      </c>
      <c r="O69" t="str">
        <f t="shared" si="23"/>
        <v/>
      </c>
      <c r="P69" t="str">
        <f t="shared" si="24"/>
        <v/>
      </c>
    </row>
    <row r="70" spans="2:16" x14ac:dyDescent="0.25">
      <c r="B70" s="73"/>
      <c r="C70" s="92"/>
      <c r="D70" s="92"/>
      <c r="E70" s="92"/>
      <c r="F70" s="92"/>
      <c r="G70" s="98" t="str">
        <f t="shared" si="16"/>
        <v/>
      </c>
      <c r="I70" s="2" t="str">
        <f t="shared" si="17"/>
        <v/>
      </c>
      <c r="J70" s="2" t="str">
        <f t="shared" si="18"/>
        <v/>
      </c>
      <c r="K70" s="2" t="str">
        <f t="shared" si="19"/>
        <v/>
      </c>
      <c r="L70" s="2" t="str">
        <f t="shared" si="20"/>
        <v/>
      </c>
      <c r="M70" s="2" t="str">
        <f t="shared" si="21"/>
        <v/>
      </c>
      <c r="N70" s="2" t="str">
        <f t="shared" si="22"/>
        <v/>
      </c>
      <c r="O70" t="str">
        <f t="shared" si="23"/>
        <v/>
      </c>
      <c r="P70" t="str">
        <f t="shared" si="24"/>
        <v/>
      </c>
    </row>
    <row r="71" spans="2:16" x14ac:dyDescent="0.25">
      <c r="B71" s="73"/>
      <c r="C71" s="92"/>
      <c r="D71" s="92"/>
      <c r="E71" s="92"/>
      <c r="F71" s="92"/>
      <c r="G71" s="98" t="str">
        <f t="shared" si="16"/>
        <v/>
      </c>
      <c r="I71" s="2" t="str">
        <f t="shared" si="17"/>
        <v/>
      </c>
      <c r="J71" s="2" t="str">
        <f t="shared" si="18"/>
        <v/>
      </c>
      <c r="K71" s="2" t="str">
        <f t="shared" si="19"/>
        <v/>
      </c>
      <c r="L71" s="2" t="str">
        <f t="shared" si="20"/>
        <v/>
      </c>
      <c r="M71" s="2" t="str">
        <f t="shared" si="21"/>
        <v/>
      </c>
      <c r="N71" s="2" t="str">
        <f t="shared" si="22"/>
        <v/>
      </c>
      <c r="O71" t="str">
        <f t="shared" si="23"/>
        <v/>
      </c>
      <c r="P71" t="str">
        <f t="shared" si="24"/>
        <v/>
      </c>
    </row>
    <row r="72" spans="2:16" x14ac:dyDescent="0.25">
      <c r="B72" s="73"/>
      <c r="C72" s="92"/>
      <c r="D72" s="92"/>
      <c r="E72" s="92"/>
      <c r="F72" s="92"/>
      <c r="G72" s="98" t="str">
        <f t="shared" si="16"/>
        <v/>
      </c>
      <c r="I72" s="2" t="str">
        <f t="shared" si="17"/>
        <v/>
      </c>
      <c r="J72" s="2" t="str">
        <f t="shared" si="18"/>
        <v/>
      </c>
      <c r="K72" s="2" t="str">
        <f t="shared" si="19"/>
        <v/>
      </c>
      <c r="L72" s="2" t="str">
        <f t="shared" si="20"/>
        <v/>
      </c>
      <c r="M72" s="2" t="str">
        <f t="shared" si="21"/>
        <v/>
      </c>
      <c r="N72" s="2" t="str">
        <f t="shared" si="22"/>
        <v/>
      </c>
      <c r="O72" t="str">
        <f t="shared" si="23"/>
        <v/>
      </c>
      <c r="P72" t="str">
        <f t="shared" si="24"/>
        <v/>
      </c>
    </row>
    <row r="73" spans="2:16" x14ac:dyDescent="0.25">
      <c r="B73" s="73"/>
      <c r="C73" s="92"/>
      <c r="D73" s="92"/>
      <c r="E73" s="92"/>
      <c r="F73" s="92"/>
      <c r="G73" s="98" t="str">
        <f t="shared" si="16"/>
        <v/>
      </c>
      <c r="I73" s="2" t="str">
        <f t="shared" si="17"/>
        <v/>
      </c>
      <c r="J73" s="2" t="str">
        <f t="shared" si="18"/>
        <v/>
      </c>
      <c r="K73" s="2" t="str">
        <f t="shared" si="19"/>
        <v/>
      </c>
      <c r="L73" s="2" t="str">
        <f t="shared" si="20"/>
        <v/>
      </c>
      <c r="M73" s="2" t="str">
        <f t="shared" si="21"/>
        <v/>
      </c>
      <c r="N73" s="2" t="str">
        <f t="shared" si="22"/>
        <v/>
      </c>
      <c r="O73" t="str">
        <f t="shared" si="23"/>
        <v/>
      </c>
      <c r="P73" t="str">
        <f t="shared" si="24"/>
        <v/>
      </c>
    </row>
    <row r="74" spans="2:16" x14ac:dyDescent="0.25">
      <c r="B74" s="73"/>
      <c r="C74" s="92"/>
      <c r="D74" s="92"/>
      <c r="E74" s="92"/>
      <c r="F74" s="92"/>
      <c r="G74" s="98" t="str">
        <f t="shared" si="16"/>
        <v/>
      </c>
      <c r="I74" s="2" t="str">
        <f t="shared" si="17"/>
        <v/>
      </c>
      <c r="J74" s="2" t="str">
        <f t="shared" si="18"/>
        <v/>
      </c>
      <c r="K74" s="2" t="str">
        <f t="shared" si="19"/>
        <v/>
      </c>
      <c r="L74" s="2" t="str">
        <f t="shared" si="20"/>
        <v/>
      </c>
      <c r="M74" s="2" t="str">
        <f t="shared" si="21"/>
        <v/>
      </c>
      <c r="N74" s="2" t="str">
        <f t="shared" si="22"/>
        <v/>
      </c>
      <c r="O74" t="str">
        <f t="shared" si="23"/>
        <v/>
      </c>
      <c r="P74" t="str">
        <f t="shared" si="24"/>
        <v/>
      </c>
    </row>
    <row r="75" spans="2:16" x14ac:dyDescent="0.25">
      <c r="B75" s="73"/>
      <c r="C75" s="92"/>
      <c r="D75" s="92"/>
      <c r="E75" s="92"/>
      <c r="F75" s="92"/>
      <c r="G75" s="98" t="str">
        <f t="shared" si="16"/>
        <v/>
      </c>
      <c r="I75" s="2" t="str">
        <f t="shared" si="17"/>
        <v/>
      </c>
      <c r="J75" s="2" t="str">
        <f t="shared" si="18"/>
        <v/>
      </c>
      <c r="K75" s="2" t="str">
        <f t="shared" si="19"/>
        <v/>
      </c>
      <c r="L75" s="2" t="str">
        <f t="shared" si="20"/>
        <v/>
      </c>
      <c r="M75" s="2" t="str">
        <f t="shared" si="21"/>
        <v/>
      </c>
      <c r="N75" s="2" t="str">
        <f t="shared" si="22"/>
        <v/>
      </c>
      <c r="O75" t="str">
        <f t="shared" si="23"/>
        <v/>
      </c>
      <c r="P75" t="str">
        <f t="shared" si="24"/>
        <v/>
      </c>
    </row>
    <row r="76" spans="2:16" x14ac:dyDescent="0.25">
      <c r="B76" s="73"/>
      <c r="C76" s="92"/>
      <c r="D76" s="92"/>
      <c r="E76" s="92"/>
      <c r="F76" s="92"/>
      <c r="G76" s="98" t="str">
        <f t="shared" si="16"/>
        <v/>
      </c>
      <c r="I76" s="2" t="str">
        <f t="shared" si="17"/>
        <v/>
      </c>
      <c r="J76" s="2" t="str">
        <f t="shared" si="18"/>
        <v/>
      </c>
      <c r="K76" s="2" t="str">
        <f t="shared" si="19"/>
        <v/>
      </c>
      <c r="L76" s="2" t="str">
        <f t="shared" si="20"/>
        <v/>
      </c>
      <c r="M76" s="2" t="str">
        <f t="shared" si="21"/>
        <v/>
      </c>
      <c r="N76" s="2" t="str">
        <f t="shared" si="22"/>
        <v/>
      </c>
      <c r="O76" t="str">
        <f t="shared" si="23"/>
        <v/>
      </c>
      <c r="P76" t="str">
        <f t="shared" si="24"/>
        <v/>
      </c>
    </row>
    <row r="77" spans="2:16" x14ac:dyDescent="0.25">
      <c r="B77" s="73"/>
      <c r="C77" s="92"/>
      <c r="D77" s="92"/>
      <c r="E77" s="92"/>
      <c r="F77" s="92"/>
      <c r="G77" s="98" t="str">
        <f t="shared" si="16"/>
        <v/>
      </c>
      <c r="I77" s="2" t="str">
        <f t="shared" si="17"/>
        <v/>
      </c>
      <c r="J77" s="2" t="str">
        <f t="shared" si="18"/>
        <v/>
      </c>
      <c r="K77" s="2" t="str">
        <f t="shared" si="19"/>
        <v/>
      </c>
      <c r="L77" s="2" t="str">
        <f t="shared" si="20"/>
        <v/>
      </c>
      <c r="M77" s="2" t="str">
        <f t="shared" si="21"/>
        <v/>
      </c>
      <c r="N77" s="2" t="str">
        <f t="shared" si="22"/>
        <v/>
      </c>
      <c r="O77" t="str">
        <f t="shared" si="23"/>
        <v/>
      </c>
      <c r="P77" t="str">
        <f t="shared" si="24"/>
        <v/>
      </c>
    </row>
    <row r="78" spans="2:16" x14ac:dyDescent="0.25">
      <c r="B78" s="73"/>
      <c r="C78" s="92"/>
      <c r="D78" s="92"/>
      <c r="E78" s="92"/>
      <c r="F78" s="92"/>
      <c r="G78" s="98" t="str">
        <f t="shared" si="16"/>
        <v/>
      </c>
      <c r="I78" s="2" t="str">
        <f t="shared" si="17"/>
        <v/>
      </c>
      <c r="J78" s="2" t="str">
        <f t="shared" si="18"/>
        <v/>
      </c>
      <c r="K78" s="2" t="str">
        <f t="shared" si="19"/>
        <v/>
      </c>
      <c r="L78" s="2" t="str">
        <f t="shared" si="20"/>
        <v/>
      </c>
      <c r="M78" s="2" t="str">
        <f t="shared" si="21"/>
        <v/>
      </c>
      <c r="N78" s="2" t="str">
        <f t="shared" si="22"/>
        <v/>
      </c>
      <c r="O78" t="str">
        <f t="shared" si="23"/>
        <v/>
      </c>
      <c r="P78" t="str">
        <f t="shared" si="24"/>
        <v/>
      </c>
    </row>
    <row r="79" spans="2:16" x14ac:dyDescent="0.25">
      <c r="B79" s="73"/>
      <c r="C79" s="92"/>
      <c r="D79" s="92"/>
      <c r="E79" s="92"/>
      <c r="F79" s="92"/>
      <c r="G79" s="98" t="str">
        <f t="shared" si="16"/>
        <v/>
      </c>
      <c r="I79" s="2" t="str">
        <f t="shared" ref="I79:I110" si="25">IF($E79="","",IF($E79&gt;=$L$2,$D79&amp;", ",""))</f>
        <v/>
      </c>
      <c r="J79" s="2" t="str">
        <f t="shared" ref="J79:J110" si="26">IF(E79&gt;=$L$2,"",IF(E79&gt;=$L$3,($D79&amp;", "),""))</f>
        <v/>
      </c>
      <c r="K79" s="2" t="str">
        <f t="shared" ref="K79:K110" si="27">IF(E79&gt;=$L$3,"",IF(E79&gt;=$L$4,($D79&amp;", "),""))</f>
        <v/>
      </c>
      <c r="L79" s="2" t="str">
        <f t="shared" ref="L79:L110" si="28">IF($E79="","",IF($E79&lt;$L$4,$D79&amp;", ",""))</f>
        <v/>
      </c>
      <c r="M79" s="2" t="str">
        <f t="shared" ref="M79:M110" si="29">IF($F79="","",IF($F79&gt;=$L$2,$D79&amp;", ",""))</f>
        <v/>
      </c>
      <c r="N79" s="2" t="str">
        <f t="shared" ref="N79:N110" si="30">IF(F79&gt;=$L$2,"",IF(F79&gt;=$L$3,($D79&amp;", "),""))</f>
        <v/>
      </c>
      <c r="O79" t="str">
        <f t="shared" ref="O79:O110" si="31">IF(F79&gt;=$L$3,"",IF(F79&gt;=$L$4,($D79&amp;", "),""))</f>
        <v/>
      </c>
      <c r="P79" t="str">
        <f t="shared" ref="P79:P110" si="32">IF($F79="","",IF($F79&lt;$L$4,$D79&amp;", ",""))</f>
        <v/>
      </c>
    </row>
    <row r="80" spans="2:16" x14ac:dyDescent="0.25">
      <c r="B80" s="73"/>
      <c r="C80" s="92"/>
      <c r="D80" s="92"/>
      <c r="E80" s="92"/>
      <c r="F80" s="92"/>
      <c r="G80" s="98" t="str">
        <f t="shared" ref="G80:G143" si="33">IF(F80="","",F80-E80)</f>
        <v/>
      </c>
      <c r="I80" s="2" t="str">
        <f t="shared" si="25"/>
        <v/>
      </c>
      <c r="J80" s="2" t="str">
        <f t="shared" si="26"/>
        <v/>
      </c>
      <c r="K80" s="2" t="str">
        <f t="shared" si="27"/>
        <v/>
      </c>
      <c r="L80" s="2" t="str">
        <f t="shared" si="28"/>
        <v/>
      </c>
      <c r="M80" s="2" t="str">
        <f t="shared" si="29"/>
        <v/>
      </c>
      <c r="N80" s="2" t="str">
        <f t="shared" si="30"/>
        <v/>
      </c>
      <c r="O80" t="str">
        <f t="shared" si="31"/>
        <v/>
      </c>
      <c r="P80" t="str">
        <f t="shared" si="32"/>
        <v/>
      </c>
    </row>
    <row r="81" spans="2:16" x14ac:dyDescent="0.25">
      <c r="B81" s="73"/>
      <c r="C81" s="92"/>
      <c r="D81" s="92"/>
      <c r="E81" s="92"/>
      <c r="F81" s="92"/>
      <c r="G81" s="98" t="str">
        <f t="shared" si="33"/>
        <v/>
      </c>
      <c r="I81" s="2" t="str">
        <f t="shared" si="25"/>
        <v/>
      </c>
      <c r="J81" s="2" t="str">
        <f t="shared" si="26"/>
        <v/>
      </c>
      <c r="K81" s="2" t="str">
        <f t="shared" si="27"/>
        <v/>
      </c>
      <c r="L81" s="2" t="str">
        <f t="shared" si="28"/>
        <v/>
      </c>
      <c r="M81" s="2" t="str">
        <f t="shared" si="29"/>
        <v/>
      </c>
      <c r="N81" s="2" t="str">
        <f t="shared" si="30"/>
        <v/>
      </c>
      <c r="O81" t="str">
        <f t="shared" si="31"/>
        <v/>
      </c>
      <c r="P81" t="str">
        <f t="shared" si="32"/>
        <v/>
      </c>
    </row>
    <row r="82" spans="2:16" x14ac:dyDescent="0.25">
      <c r="B82" s="73"/>
      <c r="C82" s="92"/>
      <c r="D82" s="92"/>
      <c r="E82" s="92"/>
      <c r="F82" s="92"/>
      <c r="G82" s="98" t="str">
        <f t="shared" si="33"/>
        <v/>
      </c>
      <c r="I82" s="2" t="str">
        <f t="shared" si="25"/>
        <v/>
      </c>
      <c r="J82" s="2" t="str">
        <f t="shared" si="26"/>
        <v/>
      </c>
      <c r="K82" s="2" t="str">
        <f t="shared" si="27"/>
        <v/>
      </c>
      <c r="L82" s="2" t="str">
        <f t="shared" si="28"/>
        <v/>
      </c>
      <c r="M82" s="2" t="str">
        <f t="shared" si="29"/>
        <v/>
      </c>
      <c r="N82" s="2" t="str">
        <f t="shared" si="30"/>
        <v/>
      </c>
      <c r="O82" t="str">
        <f t="shared" si="31"/>
        <v/>
      </c>
      <c r="P82" t="str">
        <f t="shared" si="32"/>
        <v/>
      </c>
    </row>
    <row r="83" spans="2:16" x14ac:dyDescent="0.25">
      <c r="B83" s="73"/>
      <c r="C83" s="92"/>
      <c r="D83" s="92"/>
      <c r="E83" s="92"/>
      <c r="F83" s="92"/>
      <c r="G83" s="98" t="str">
        <f t="shared" si="33"/>
        <v/>
      </c>
      <c r="I83" s="2" t="str">
        <f t="shared" si="25"/>
        <v/>
      </c>
      <c r="J83" s="2" t="str">
        <f t="shared" si="26"/>
        <v/>
      </c>
      <c r="K83" s="2" t="str">
        <f t="shared" si="27"/>
        <v/>
      </c>
      <c r="L83" s="2" t="str">
        <f t="shared" si="28"/>
        <v/>
      </c>
      <c r="M83" s="2" t="str">
        <f t="shared" si="29"/>
        <v/>
      </c>
      <c r="N83" s="2" t="str">
        <f t="shared" si="30"/>
        <v/>
      </c>
      <c r="O83" t="str">
        <f t="shared" si="31"/>
        <v/>
      </c>
      <c r="P83" t="str">
        <f t="shared" si="32"/>
        <v/>
      </c>
    </row>
    <row r="84" spans="2:16" x14ac:dyDescent="0.25">
      <c r="B84" s="73"/>
      <c r="C84" s="92"/>
      <c r="D84" s="92"/>
      <c r="E84" s="92"/>
      <c r="F84" s="92"/>
      <c r="G84" s="98" t="str">
        <f t="shared" si="33"/>
        <v/>
      </c>
      <c r="I84" s="2" t="str">
        <f t="shared" si="25"/>
        <v/>
      </c>
      <c r="J84" s="2" t="str">
        <f t="shared" si="26"/>
        <v/>
      </c>
      <c r="K84" s="2" t="str">
        <f t="shared" si="27"/>
        <v/>
      </c>
      <c r="L84" s="2" t="str">
        <f t="shared" si="28"/>
        <v/>
      </c>
      <c r="M84" s="2" t="str">
        <f t="shared" si="29"/>
        <v/>
      </c>
      <c r="N84" s="2" t="str">
        <f t="shared" si="30"/>
        <v/>
      </c>
      <c r="O84" t="str">
        <f t="shared" si="31"/>
        <v/>
      </c>
      <c r="P84" t="str">
        <f t="shared" si="32"/>
        <v/>
      </c>
    </row>
    <row r="85" spans="2:16" x14ac:dyDescent="0.25">
      <c r="B85" s="73"/>
      <c r="C85" s="92"/>
      <c r="D85" s="92"/>
      <c r="E85" s="92"/>
      <c r="F85" s="92"/>
      <c r="G85" s="98" t="str">
        <f t="shared" si="33"/>
        <v/>
      </c>
      <c r="I85" s="2" t="str">
        <f t="shared" si="25"/>
        <v/>
      </c>
      <c r="J85" s="2" t="str">
        <f t="shared" si="26"/>
        <v/>
      </c>
      <c r="K85" s="2" t="str">
        <f t="shared" si="27"/>
        <v/>
      </c>
      <c r="L85" s="2" t="str">
        <f t="shared" si="28"/>
        <v/>
      </c>
      <c r="M85" s="2" t="str">
        <f t="shared" si="29"/>
        <v/>
      </c>
      <c r="N85" s="2" t="str">
        <f t="shared" si="30"/>
        <v/>
      </c>
      <c r="O85" t="str">
        <f t="shared" si="31"/>
        <v/>
      </c>
      <c r="P85" t="str">
        <f t="shared" si="32"/>
        <v/>
      </c>
    </row>
    <row r="86" spans="2:16" x14ac:dyDescent="0.25">
      <c r="B86" s="73"/>
      <c r="C86" s="92"/>
      <c r="D86" s="92"/>
      <c r="E86" s="92"/>
      <c r="F86" s="92"/>
      <c r="G86" s="98" t="str">
        <f t="shared" si="33"/>
        <v/>
      </c>
      <c r="I86" s="2" t="str">
        <f t="shared" si="25"/>
        <v/>
      </c>
      <c r="J86" s="2" t="str">
        <f t="shared" si="26"/>
        <v/>
      </c>
      <c r="K86" s="2" t="str">
        <f t="shared" si="27"/>
        <v/>
      </c>
      <c r="L86" s="2" t="str">
        <f t="shared" si="28"/>
        <v/>
      </c>
      <c r="M86" s="2" t="str">
        <f t="shared" si="29"/>
        <v/>
      </c>
      <c r="N86" s="2" t="str">
        <f t="shared" si="30"/>
        <v/>
      </c>
      <c r="O86" t="str">
        <f t="shared" si="31"/>
        <v/>
      </c>
      <c r="P86" t="str">
        <f t="shared" si="32"/>
        <v/>
      </c>
    </row>
    <row r="87" spans="2:16" x14ac:dyDescent="0.25">
      <c r="B87" s="73"/>
      <c r="C87" s="92"/>
      <c r="D87" s="92"/>
      <c r="E87" s="92"/>
      <c r="F87" s="92"/>
      <c r="G87" s="98" t="str">
        <f t="shared" si="33"/>
        <v/>
      </c>
      <c r="I87" s="2" t="str">
        <f t="shared" si="25"/>
        <v/>
      </c>
      <c r="J87" s="2" t="str">
        <f t="shared" si="26"/>
        <v/>
      </c>
      <c r="K87" s="2" t="str">
        <f t="shared" si="27"/>
        <v/>
      </c>
      <c r="L87" s="2" t="str">
        <f t="shared" si="28"/>
        <v/>
      </c>
      <c r="M87" s="2" t="str">
        <f t="shared" si="29"/>
        <v/>
      </c>
      <c r="N87" s="2" t="str">
        <f t="shared" si="30"/>
        <v/>
      </c>
      <c r="O87" t="str">
        <f t="shared" si="31"/>
        <v/>
      </c>
      <c r="P87" t="str">
        <f t="shared" si="32"/>
        <v/>
      </c>
    </row>
    <row r="88" spans="2:16" x14ac:dyDescent="0.25">
      <c r="B88" s="73"/>
      <c r="C88" s="92"/>
      <c r="D88" s="92"/>
      <c r="E88" s="92"/>
      <c r="F88" s="92"/>
      <c r="G88" s="98" t="str">
        <f t="shared" si="33"/>
        <v/>
      </c>
      <c r="I88" s="2" t="str">
        <f t="shared" si="25"/>
        <v/>
      </c>
      <c r="J88" s="2" t="str">
        <f t="shared" si="26"/>
        <v/>
      </c>
      <c r="K88" s="2" t="str">
        <f t="shared" si="27"/>
        <v/>
      </c>
      <c r="L88" s="2" t="str">
        <f t="shared" si="28"/>
        <v/>
      </c>
      <c r="M88" s="2" t="str">
        <f t="shared" si="29"/>
        <v/>
      </c>
      <c r="N88" s="2" t="str">
        <f t="shared" si="30"/>
        <v/>
      </c>
      <c r="O88" t="str">
        <f t="shared" si="31"/>
        <v/>
      </c>
      <c r="P88" t="str">
        <f t="shared" si="32"/>
        <v/>
      </c>
    </row>
    <row r="89" spans="2:16" x14ac:dyDescent="0.25">
      <c r="B89" s="73"/>
      <c r="C89" s="92"/>
      <c r="D89" s="92"/>
      <c r="E89" s="92"/>
      <c r="F89" s="92"/>
      <c r="G89" s="98" t="str">
        <f t="shared" si="33"/>
        <v/>
      </c>
      <c r="I89" s="2" t="str">
        <f t="shared" si="25"/>
        <v/>
      </c>
      <c r="J89" s="2" t="str">
        <f t="shared" si="26"/>
        <v/>
      </c>
      <c r="K89" s="2" t="str">
        <f t="shared" si="27"/>
        <v/>
      </c>
      <c r="L89" s="2" t="str">
        <f t="shared" si="28"/>
        <v/>
      </c>
      <c r="M89" s="2" t="str">
        <f t="shared" si="29"/>
        <v/>
      </c>
      <c r="N89" s="2" t="str">
        <f t="shared" si="30"/>
        <v/>
      </c>
      <c r="O89" t="str">
        <f t="shared" si="31"/>
        <v/>
      </c>
      <c r="P89" t="str">
        <f t="shared" si="32"/>
        <v/>
      </c>
    </row>
    <row r="90" spans="2:16" x14ac:dyDescent="0.25">
      <c r="B90" s="73"/>
      <c r="C90" s="92"/>
      <c r="D90" s="92"/>
      <c r="E90" s="92"/>
      <c r="F90" s="92"/>
      <c r="G90" s="98" t="str">
        <f t="shared" si="33"/>
        <v/>
      </c>
      <c r="I90" s="2" t="str">
        <f t="shared" si="25"/>
        <v/>
      </c>
      <c r="J90" s="2" t="str">
        <f t="shared" si="26"/>
        <v/>
      </c>
      <c r="K90" s="2" t="str">
        <f t="shared" si="27"/>
        <v/>
      </c>
      <c r="L90" s="2" t="str">
        <f t="shared" si="28"/>
        <v/>
      </c>
      <c r="M90" s="2" t="str">
        <f t="shared" si="29"/>
        <v/>
      </c>
      <c r="N90" s="2" t="str">
        <f t="shared" si="30"/>
        <v/>
      </c>
      <c r="O90" t="str">
        <f t="shared" si="31"/>
        <v/>
      </c>
      <c r="P90" t="str">
        <f t="shared" si="32"/>
        <v/>
      </c>
    </row>
    <row r="91" spans="2:16" x14ac:dyDescent="0.25">
      <c r="B91" s="73"/>
      <c r="C91" s="92"/>
      <c r="D91" s="92"/>
      <c r="E91" s="92"/>
      <c r="F91" s="92"/>
      <c r="G91" s="98" t="str">
        <f t="shared" si="33"/>
        <v/>
      </c>
      <c r="I91" s="2" t="str">
        <f t="shared" si="25"/>
        <v/>
      </c>
      <c r="J91" s="2" t="str">
        <f t="shared" si="26"/>
        <v/>
      </c>
      <c r="K91" s="2" t="str">
        <f t="shared" si="27"/>
        <v/>
      </c>
      <c r="L91" s="2" t="str">
        <f t="shared" si="28"/>
        <v/>
      </c>
      <c r="M91" s="2" t="str">
        <f t="shared" si="29"/>
        <v/>
      </c>
      <c r="N91" s="2" t="str">
        <f t="shared" si="30"/>
        <v/>
      </c>
      <c r="O91" t="str">
        <f t="shared" si="31"/>
        <v/>
      </c>
      <c r="P91" t="str">
        <f t="shared" si="32"/>
        <v/>
      </c>
    </row>
    <row r="92" spans="2:16" x14ac:dyDescent="0.25">
      <c r="B92" s="73"/>
      <c r="C92" s="92"/>
      <c r="D92" s="92"/>
      <c r="E92" s="92"/>
      <c r="F92" s="92"/>
      <c r="G92" s="98" t="str">
        <f t="shared" si="33"/>
        <v/>
      </c>
      <c r="I92" s="2" t="str">
        <f t="shared" si="25"/>
        <v/>
      </c>
      <c r="J92" s="2" t="str">
        <f t="shared" si="26"/>
        <v/>
      </c>
      <c r="K92" s="2" t="str">
        <f t="shared" si="27"/>
        <v/>
      </c>
      <c r="L92" s="2" t="str">
        <f t="shared" si="28"/>
        <v/>
      </c>
      <c r="M92" s="2" t="str">
        <f t="shared" si="29"/>
        <v/>
      </c>
      <c r="N92" s="2" t="str">
        <f t="shared" si="30"/>
        <v/>
      </c>
      <c r="O92" t="str">
        <f t="shared" si="31"/>
        <v/>
      </c>
      <c r="P92" t="str">
        <f t="shared" si="32"/>
        <v/>
      </c>
    </row>
    <row r="93" spans="2:16" x14ac:dyDescent="0.25">
      <c r="B93" s="73"/>
      <c r="C93" s="92"/>
      <c r="D93" s="92"/>
      <c r="E93" s="92"/>
      <c r="F93" s="92"/>
      <c r="G93" s="98" t="str">
        <f t="shared" si="33"/>
        <v/>
      </c>
      <c r="I93" s="2" t="str">
        <f t="shared" si="25"/>
        <v/>
      </c>
      <c r="J93" s="2" t="str">
        <f t="shared" si="26"/>
        <v/>
      </c>
      <c r="K93" s="2" t="str">
        <f t="shared" si="27"/>
        <v/>
      </c>
      <c r="L93" s="2" t="str">
        <f t="shared" si="28"/>
        <v/>
      </c>
      <c r="M93" s="2" t="str">
        <f t="shared" si="29"/>
        <v/>
      </c>
      <c r="N93" s="2" t="str">
        <f t="shared" si="30"/>
        <v/>
      </c>
      <c r="O93" t="str">
        <f t="shared" si="31"/>
        <v/>
      </c>
      <c r="P93" t="str">
        <f t="shared" si="32"/>
        <v/>
      </c>
    </row>
    <row r="94" spans="2:16" x14ac:dyDescent="0.25">
      <c r="B94" s="73"/>
      <c r="C94" s="92"/>
      <c r="D94" s="92"/>
      <c r="E94" s="92"/>
      <c r="F94" s="92"/>
      <c r="G94" s="98" t="str">
        <f t="shared" si="33"/>
        <v/>
      </c>
      <c r="I94" s="2" t="str">
        <f t="shared" si="25"/>
        <v/>
      </c>
      <c r="J94" s="2" t="str">
        <f t="shared" si="26"/>
        <v/>
      </c>
      <c r="K94" s="2" t="str">
        <f t="shared" si="27"/>
        <v/>
      </c>
      <c r="L94" s="2" t="str">
        <f t="shared" si="28"/>
        <v/>
      </c>
      <c r="M94" s="2" t="str">
        <f t="shared" si="29"/>
        <v/>
      </c>
      <c r="N94" s="2" t="str">
        <f t="shared" si="30"/>
        <v/>
      </c>
      <c r="O94" t="str">
        <f t="shared" si="31"/>
        <v/>
      </c>
      <c r="P94" t="str">
        <f t="shared" si="32"/>
        <v/>
      </c>
    </row>
    <row r="95" spans="2:16" x14ac:dyDescent="0.25">
      <c r="B95" s="73"/>
      <c r="C95" s="92"/>
      <c r="D95" s="92"/>
      <c r="E95" s="92"/>
      <c r="F95" s="92"/>
      <c r="G95" s="98" t="str">
        <f t="shared" si="33"/>
        <v/>
      </c>
      <c r="I95" s="2" t="str">
        <f t="shared" si="25"/>
        <v/>
      </c>
      <c r="J95" s="2" t="str">
        <f t="shared" si="26"/>
        <v/>
      </c>
      <c r="K95" s="2" t="str">
        <f t="shared" si="27"/>
        <v/>
      </c>
      <c r="L95" s="2" t="str">
        <f t="shared" si="28"/>
        <v/>
      </c>
      <c r="M95" s="2" t="str">
        <f t="shared" si="29"/>
        <v/>
      </c>
      <c r="N95" s="2" t="str">
        <f t="shared" si="30"/>
        <v/>
      </c>
      <c r="O95" t="str">
        <f t="shared" si="31"/>
        <v/>
      </c>
      <c r="P95" t="str">
        <f t="shared" si="32"/>
        <v/>
      </c>
    </row>
    <row r="96" spans="2:16" x14ac:dyDescent="0.25">
      <c r="B96" s="73"/>
      <c r="C96" s="92"/>
      <c r="D96" s="92"/>
      <c r="E96" s="92"/>
      <c r="F96" s="92"/>
      <c r="G96" s="98" t="str">
        <f t="shared" si="33"/>
        <v/>
      </c>
      <c r="I96" s="2" t="str">
        <f t="shared" si="25"/>
        <v/>
      </c>
      <c r="J96" s="2" t="str">
        <f t="shared" si="26"/>
        <v/>
      </c>
      <c r="K96" s="2" t="str">
        <f t="shared" si="27"/>
        <v/>
      </c>
      <c r="L96" s="2" t="str">
        <f t="shared" si="28"/>
        <v/>
      </c>
      <c r="M96" s="2" t="str">
        <f t="shared" si="29"/>
        <v/>
      </c>
      <c r="N96" s="2" t="str">
        <f t="shared" si="30"/>
        <v/>
      </c>
      <c r="O96" t="str">
        <f t="shared" si="31"/>
        <v/>
      </c>
      <c r="P96" t="str">
        <f t="shared" si="32"/>
        <v/>
      </c>
    </row>
    <row r="97" spans="2:16" x14ac:dyDescent="0.25">
      <c r="B97" s="73"/>
      <c r="C97" s="92"/>
      <c r="D97" s="92"/>
      <c r="E97" s="92"/>
      <c r="F97" s="92"/>
      <c r="G97" s="98" t="str">
        <f t="shared" si="33"/>
        <v/>
      </c>
      <c r="I97" s="2" t="str">
        <f t="shared" si="25"/>
        <v/>
      </c>
      <c r="J97" s="2" t="str">
        <f t="shared" si="26"/>
        <v/>
      </c>
      <c r="K97" s="2" t="str">
        <f t="shared" si="27"/>
        <v/>
      </c>
      <c r="L97" s="2" t="str">
        <f t="shared" si="28"/>
        <v/>
      </c>
      <c r="M97" s="2" t="str">
        <f t="shared" si="29"/>
        <v/>
      </c>
      <c r="N97" s="2" t="str">
        <f t="shared" si="30"/>
        <v/>
      </c>
      <c r="O97" t="str">
        <f t="shared" si="31"/>
        <v/>
      </c>
      <c r="P97" t="str">
        <f t="shared" si="32"/>
        <v/>
      </c>
    </row>
    <row r="98" spans="2:16" x14ac:dyDescent="0.25">
      <c r="B98" s="73"/>
      <c r="C98" s="92"/>
      <c r="D98" s="92"/>
      <c r="E98" s="92"/>
      <c r="F98" s="92"/>
      <c r="G98" s="98" t="str">
        <f t="shared" si="33"/>
        <v/>
      </c>
      <c r="I98" s="2" t="str">
        <f t="shared" si="25"/>
        <v/>
      </c>
      <c r="J98" s="2" t="str">
        <f t="shared" si="26"/>
        <v/>
      </c>
      <c r="K98" s="2" t="str">
        <f t="shared" si="27"/>
        <v/>
      </c>
      <c r="L98" s="2" t="str">
        <f t="shared" si="28"/>
        <v/>
      </c>
      <c r="M98" s="2" t="str">
        <f t="shared" si="29"/>
        <v/>
      </c>
      <c r="N98" s="2" t="str">
        <f t="shared" si="30"/>
        <v/>
      </c>
      <c r="O98" t="str">
        <f t="shared" si="31"/>
        <v/>
      </c>
      <c r="P98" t="str">
        <f t="shared" si="32"/>
        <v/>
      </c>
    </row>
    <row r="99" spans="2:16" x14ac:dyDescent="0.25">
      <c r="B99" s="73"/>
      <c r="C99" s="92"/>
      <c r="D99" s="92"/>
      <c r="E99" s="92"/>
      <c r="F99" s="92"/>
      <c r="G99" s="98" t="str">
        <f t="shared" si="33"/>
        <v/>
      </c>
      <c r="I99" s="2" t="str">
        <f t="shared" si="25"/>
        <v/>
      </c>
      <c r="J99" s="2" t="str">
        <f t="shared" si="26"/>
        <v/>
      </c>
      <c r="K99" s="2" t="str">
        <f t="shared" si="27"/>
        <v/>
      </c>
      <c r="L99" s="2" t="str">
        <f t="shared" si="28"/>
        <v/>
      </c>
      <c r="M99" s="2" t="str">
        <f t="shared" si="29"/>
        <v/>
      </c>
      <c r="N99" s="2" t="str">
        <f t="shared" si="30"/>
        <v/>
      </c>
      <c r="O99" t="str">
        <f t="shared" si="31"/>
        <v/>
      </c>
      <c r="P99" t="str">
        <f t="shared" si="32"/>
        <v/>
      </c>
    </row>
    <row r="100" spans="2:16" x14ac:dyDescent="0.25">
      <c r="B100" s="73"/>
      <c r="C100" s="92"/>
      <c r="D100" s="92"/>
      <c r="E100" s="92"/>
      <c r="F100" s="92"/>
      <c r="G100" s="98" t="str">
        <f t="shared" si="33"/>
        <v/>
      </c>
      <c r="I100" s="2" t="str">
        <f t="shared" si="25"/>
        <v/>
      </c>
      <c r="J100" s="2" t="str">
        <f t="shared" si="26"/>
        <v/>
      </c>
      <c r="K100" s="2" t="str">
        <f t="shared" si="27"/>
        <v/>
      </c>
      <c r="L100" s="2" t="str">
        <f t="shared" si="28"/>
        <v/>
      </c>
      <c r="M100" s="2" t="str">
        <f t="shared" si="29"/>
        <v/>
      </c>
      <c r="N100" s="2" t="str">
        <f t="shared" si="30"/>
        <v/>
      </c>
      <c r="O100" t="str">
        <f t="shared" si="31"/>
        <v/>
      </c>
      <c r="P100" t="str">
        <f t="shared" si="32"/>
        <v/>
      </c>
    </row>
    <row r="101" spans="2:16" x14ac:dyDescent="0.25">
      <c r="B101" s="73"/>
      <c r="C101" s="92"/>
      <c r="D101" s="92"/>
      <c r="E101" s="92"/>
      <c r="F101" s="92"/>
      <c r="G101" s="98" t="str">
        <f t="shared" si="33"/>
        <v/>
      </c>
      <c r="I101" s="2" t="str">
        <f t="shared" si="25"/>
        <v/>
      </c>
      <c r="J101" s="2" t="str">
        <f t="shared" si="26"/>
        <v/>
      </c>
      <c r="K101" s="2" t="str">
        <f t="shared" si="27"/>
        <v/>
      </c>
      <c r="L101" s="2" t="str">
        <f t="shared" si="28"/>
        <v/>
      </c>
      <c r="M101" s="2" t="str">
        <f t="shared" si="29"/>
        <v/>
      </c>
      <c r="N101" s="2" t="str">
        <f t="shared" si="30"/>
        <v/>
      </c>
      <c r="O101" t="str">
        <f t="shared" si="31"/>
        <v/>
      </c>
      <c r="P101" t="str">
        <f t="shared" si="32"/>
        <v/>
      </c>
    </row>
    <row r="102" spans="2:16" x14ac:dyDescent="0.25">
      <c r="B102" s="73"/>
      <c r="C102" s="92"/>
      <c r="D102" s="92"/>
      <c r="E102" s="92"/>
      <c r="F102" s="92"/>
      <c r="G102" s="98" t="str">
        <f t="shared" si="33"/>
        <v/>
      </c>
      <c r="I102" s="2" t="str">
        <f t="shared" si="25"/>
        <v/>
      </c>
      <c r="J102" s="2" t="str">
        <f t="shared" si="26"/>
        <v/>
      </c>
      <c r="K102" s="2" t="str">
        <f t="shared" si="27"/>
        <v/>
      </c>
      <c r="L102" s="2" t="str">
        <f t="shared" si="28"/>
        <v/>
      </c>
      <c r="M102" s="2" t="str">
        <f t="shared" si="29"/>
        <v/>
      </c>
      <c r="N102" s="2" t="str">
        <f t="shared" si="30"/>
        <v/>
      </c>
      <c r="O102" t="str">
        <f t="shared" si="31"/>
        <v/>
      </c>
      <c r="P102" t="str">
        <f t="shared" si="32"/>
        <v/>
      </c>
    </row>
    <row r="103" spans="2:16" x14ac:dyDescent="0.25">
      <c r="B103" s="73"/>
      <c r="C103" s="92"/>
      <c r="D103" s="92"/>
      <c r="E103" s="92"/>
      <c r="F103" s="92"/>
      <c r="G103" s="98" t="str">
        <f t="shared" si="33"/>
        <v/>
      </c>
      <c r="I103" s="2" t="str">
        <f t="shared" si="25"/>
        <v/>
      </c>
      <c r="J103" s="2" t="str">
        <f t="shared" si="26"/>
        <v/>
      </c>
      <c r="K103" s="2" t="str">
        <f t="shared" si="27"/>
        <v/>
      </c>
      <c r="L103" s="2" t="str">
        <f t="shared" si="28"/>
        <v/>
      </c>
      <c r="M103" s="2" t="str">
        <f t="shared" si="29"/>
        <v/>
      </c>
      <c r="N103" s="2" t="str">
        <f t="shared" si="30"/>
        <v/>
      </c>
      <c r="O103" t="str">
        <f t="shared" si="31"/>
        <v/>
      </c>
      <c r="P103" t="str">
        <f t="shared" si="32"/>
        <v/>
      </c>
    </row>
    <row r="104" spans="2:16" x14ac:dyDescent="0.25">
      <c r="B104" s="73"/>
      <c r="C104" s="92"/>
      <c r="D104" s="92"/>
      <c r="E104" s="92"/>
      <c r="F104" s="92"/>
      <c r="G104" s="98" t="str">
        <f t="shared" si="33"/>
        <v/>
      </c>
      <c r="I104" s="2" t="str">
        <f t="shared" si="25"/>
        <v/>
      </c>
      <c r="J104" s="2" t="str">
        <f t="shared" si="26"/>
        <v/>
      </c>
      <c r="K104" s="2" t="str">
        <f t="shared" si="27"/>
        <v/>
      </c>
      <c r="L104" s="2" t="str">
        <f t="shared" si="28"/>
        <v/>
      </c>
      <c r="M104" s="2" t="str">
        <f t="shared" si="29"/>
        <v/>
      </c>
      <c r="N104" s="2" t="str">
        <f t="shared" si="30"/>
        <v/>
      </c>
      <c r="O104" t="str">
        <f t="shared" si="31"/>
        <v/>
      </c>
      <c r="P104" t="str">
        <f t="shared" si="32"/>
        <v/>
      </c>
    </row>
    <row r="105" spans="2:16" x14ac:dyDescent="0.25">
      <c r="B105" s="73"/>
      <c r="C105" s="92"/>
      <c r="D105" s="92"/>
      <c r="E105" s="92"/>
      <c r="F105" s="92"/>
      <c r="G105" s="98" t="str">
        <f t="shared" si="33"/>
        <v/>
      </c>
      <c r="I105" s="2" t="str">
        <f t="shared" si="25"/>
        <v/>
      </c>
      <c r="J105" s="2" t="str">
        <f t="shared" si="26"/>
        <v/>
      </c>
      <c r="K105" s="2" t="str">
        <f t="shared" si="27"/>
        <v/>
      </c>
      <c r="L105" s="2" t="str">
        <f t="shared" si="28"/>
        <v/>
      </c>
      <c r="M105" s="2" t="str">
        <f t="shared" si="29"/>
        <v/>
      </c>
      <c r="N105" s="2" t="str">
        <f t="shared" si="30"/>
        <v/>
      </c>
      <c r="O105" t="str">
        <f t="shared" si="31"/>
        <v/>
      </c>
      <c r="P105" t="str">
        <f t="shared" si="32"/>
        <v/>
      </c>
    </row>
    <row r="106" spans="2:16" x14ac:dyDescent="0.25">
      <c r="B106" s="73"/>
      <c r="C106" s="92"/>
      <c r="D106" s="92"/>
      <c r="E106" s="92"/>
      <c r="F106" s="92"/>
      <c r="G106" s="98" t="str">
        <f t="shared" si="33"/>
        <v/>
      </c>
      <c r="I106" s="2" t="str">
        <f t="shared" si="25"/>
        <v/>
      </c>
      <c r="J106" s="2" t="str">
        <f t="shared" si="26"/>
        <v/>
      </c>
      <c r="K106" s="2" t="str">
        <f t="shared" si="27"/>
        <v/>
      </c>
      <c r="L106" s="2" t="str">
        <f t="shared" si="28"/>
        <v/>
      </c>
      <c r="M106" s="2" t="str">
        <f t="shared" si="29"/>
        <v/>
      </c>
      <c r="N106" s="2" t="str">
        <f t="shared" si="30"/>
        <v/>
      </c>
      <c r="O106" t="str">
        <f t="shared" si="31"/>
        <v/>
      </c>
      <c r="P106" t="str">
        <f t="shared" si="32"/>
        <v/>
      </c>
    </row>
    <row r="107" spans="2:16" x14ac:dyDescent="0.25">
      <c r="B107" s="73"/>
      <c r="C107" s="92"/>
      <c r="D107" s="92"/>
      <c r="E107" s="92"/>
      <c r="F107" s="92"/>
      <c r="G107" s="98" t="str">
        <f t="shared" si="33"/>
        <v/>
      </c>
      <c r="I107" s="2" t="str">
        <f t="shared" si="25"/>
        <v/>
      </c>
      <c r="J107" s="2" t="str">
        <f t="shared" si="26"/>
        <v/>
      </c>
      <c r="K107" s="2" t="str">
        <f t="shared" si="27"/>
        <v/>
      </c>
      <c r="L107" s="2" t="str">
        <f t="shared" si="28"/>
        <v/>
      </c>
      <c r="M107" s="2" t="str">
        <f t="shared" si="29"/>
        <v/>
      </c>
      <c r="N107" s="2" t="str">
        <f t="shared" si="30"/>
        <v/>
      </c>
      <c r="O107" t="str">
        <f t="shared" si="31"/>
        <v/>
      </c>
      <c r="P107" t="str">
        <f t="shared" si="32"/>
        <v/>
      </c>
    </row>
    <row r="108" spans="2:16" x14ac:dyDescent="0.25">
      <c r="B108" s="73"/>
      <c r="C108" s="92"/>
      <c r="D108" s="92"/>
      <c r="E108" s="92"/>
      <c r="F108" s="92"/>
      <c r="G108" s="98" t="str">
        <f t="shared" si="33"/>
        <v/>
      </c>
      <c r="I108" s="2" t="str">
        <f t="shared" si="25"/>
        <v/>
      </c>
      <c r="J108" s="2" t="str">
        <f t="shared" si="26"/>
        <v/>
      </c>
      <c r="K108" s="2" t="str">
        <f t="shared" si="27"/>
        <v/>
      </c>
      <c r="L108" s="2" t="str">
        <f t="shared" si="28"/>
        <v/>
      </c>
      <c r="M108" s="2" t="str">
        <f t="shared" si="29"/>
        <v/>
      </c>
      <c r="N108" s="2" t="str">
        <f t="shared" si="30"/>
        <v/>
      </c>
      <c r="O108" t="str">
        <f t="shared" si="31"/>
        <v/>
      </c>
      <c r="P108" t="str">
        <f t="shared" si="32"/>
        <v/>
      </c>
    </row>
    <row r="109" spans="2:16" x14ac:dyDescent="0.25">
      <c r="B109" s="73"/>
      <c r="C109" s="92"/>
      <c r="D109" s="92"/>
      <c r="E109" s="92"/>
      <c r="F109" s="92"/>
      <c r="G109" s="98" t="str">
        <f t="shared" si="33"/>
        <v/>
      </c>
      <c r="I109" s="2" t="str">
        <f t="shared" si="25"/>
        <v/>
      </c>
      <c r="J109" s="2" t="str">
        <f t="shared" si="26"/>
        <v/>
      </c>
      <c r="K109" s="2" t="str">
        <f t="shared" si="27"/>
        <v/>
      </c>
      <c r="L109" s="2" t="str">
        <f t="shared" si="28"/>
        <v/>
      </c>
      <c r="M109" s="2" t="str">
        <f t="shared" si="29"/>
        <v/>
      </c>
      <c r="N109" s="2" t="str">
        <f t="shared" si="30"/>
        <v/>
      </c>
      <c r="O109" t="str">
        <f t="shared" si="31"/>
        <v/>
      </c>
      <c r="P109" t="str">
        <f t="shared" si="32"/>
        <v/>
      </c>
    </row>
    <row r="110" spans="2:16" x14ac:dyDescent="0.25">
      <c r="B110" s="73"/>
      <c r="C110" s="92"/>
      <c r="D110" s="92"/>
      <c r="E110" s="92"/>
      <c r="F110" s="92"/>
      <c r="G110" s="98" t="str">
        <f t="shared" si="33"/>
        <v/>
      </c>
      <c r="I110" s="2" t="str">
        <f t="shared" si="25"/>
        <v/>
      </c>
      <c r="J110" s="2" t="str">
        <f t="shared" si="26"/>
        <v/>
      </c>
      <c r="K110" s="2" t="str">
        <f t="shared" si="27"/>
        <v/>
      </c>
      <c r="L110" s="2" t="str">
        <f t="shared" si="28"/>
        <v/>
      </c>
      <c r="M110" s="2" t="str">
        <f t="shared" si="29"/>
        <v/>
      </c>
      <c r="N110" s="2" t="str">
        <f t="shared" si="30"/>
        <v/>
      </c>
      <c r="O110" t="str">
        <f t="shared" si="31"/>
        <v/>
      </c>
      <c r="P110" t="str">
        <f t="shared" si="32"/>
        <v/>
      </c>
    </row>
    <row r="111" spans="2:16" x14ac:dyDescent="0.25">
      <c r="B111" s="73"/>
      <c r="C111" s="92"/>
      <c r="D111" s="92"/>
      <c r="E111" s="92"/>
      <c r="F111" s="92"/>
      <c r="G111" s="98" t="str">
        <f t="shared" si="33"/>
        <v/>
      </c>
      <c r="I111" s="2" t="str">
        <f t="shared" ref="I111:I142" si="34">IF($E111="","",IF($E111&gt;=$L$2,$D111&amp;", ",""))</f>
        <v/>
      </c>
      <c r="J111" s="2" t="str">
        <f t="shared" ref="J111:J142" si="35">IF(E111&gt;=$L$2,"",IF(E111&gt;=$L$3,($D111&amp;", "),""))</f>
        <v/>
      </c>
      <c r="K111" s="2" t="str">
        <f t="shared" ref="K111:K142" si="36">IF(E111&gt;=$L$3,"",IF(E111&gt;=$L$4,($D111&amp;", "),""))</f>
        <v/>
      </c>
      <c r="L111" s="2" t="str">
        <f t="shared" ref="L111:L142" si="37">IF($E111="","",IF($E111&lt;$L$4,$D111&amp;", ",""))</f>
        <v/>
      </c>
      <c r="M111" s="2" t="str">
        <f t="shared" ref="M111:M142" si="38">IF($F111="","",IF($F111&gt;=$L$2,$D111&amp;", ",""))</f>
        <v/>
      </c>
      <c r="N111" s="2" t="str">
        <f t="shared" ref="N111:N142" si="39">IF(F111&gt;=$L$2,"",IF(F111&gt;=$L$3,($D111&amp;", "),""))</f>
        <v/>
      </c>
      <c r="O111" t="str">
        <f t="shared" ref="O111:O142" si="40">IF(F111&gt;=$L$3,"",IF(F111&gt;=$L$4,($D111&amp;", "),""))</f>
        <v/>
      </c>
      <c r="P111" t="str">
        <f t="shared" ref="P111:P142" si="41">IF($F111="","",IF($F111&lt;$L$4,$D111&amp;", ",""))</f>
        <v/>
      </c>
    </row>
    <row r="112" spans="2:16" x14ac:dyDescent="0.25">
      <c r="B112" s="73"/>
      <c r="C112" s="92"/>
      <c r="D112" s="92"/>
      <c r="E112" s="92"/>
      <c r="F112" s="92"/>
      <c r="G112" s="98" t="str">
        <f t="shared" si="33"/>
        <v/>
      </c>
      <c r="I112" s="2" t="str">
        <f t="shared" si="34"/>
        <v/>
      </c>
      <c r="J112" s="2" t="str">
        <f t="shared" si="35"/>
        <v/>
      </c>
      <c r="K112" s="2" t="str">
        <f t="shared" si="36"/>
        <v/>
      </c>
      <c r="L112" s="2" t="str">
        <f t="shared" si="37"/>
        <v/>
      </c>
      <c r="M112" s="2" t="str">
        <f t="shared" si="38"/>
        <v/>
      </c>
      <c r="N112" s="2" t="str">
        <f t="shared" si="39"/>
        <v/>
      </c>
      <c r="O112" t="str">
        <f t="shared" si="40"/>
        <v/>
      </c>
      <c r="P112" t="str">
        <f t="shared" si="41"/>
        <v/>
      </c>
    </row>
    <row r="113" spans="2:16" x14ac:dyDescent="0.25">
      <c r="B113" s="73"/>
      <c r="C113" s="92"/>
      <c r="D113" s="92"/>
      <c r="E113" s="92"/>
      <c r="F113" s="92"/>
      <c r="G113" s="98" t="str">
        <f t="shared" si="33"/>
        <v/>
      </c>
      <c r="I113" s="2" t="str">
        <f t="shared" si="34"/>
        <v/>
      </c>
      <c r="J113" s="2" t="str">
        <f t="shared" si="35"/>
        <v/>
      </c>
      <c r="K113" s="2" t="str">
        <f t="shared" si="36"/>
        <v/>
      </c>
      <c r="L113" s="2" t="str">
        <f t="shared" si="37"/>
        <v/>
      </c>
      <c r="M113" s="2" t="str">
        <f t="shared" si="38"/>
        <v/>
      </c>
      <c r="N113" s="2" t="str">
        <f t="shared" si="39"/>
        <v/>
      </c>
      <c r="O113" t="str">
        <f t="shared" si="40"/>
        <v/>
      </c>
      <c r="P113" t="str">
        <f t="shared" si="41"/>
        <v/>
      </c>
    </row>
    <row r="114" spans="2:16" x14ac:dyDescent="0.25">
      <c r="B114" s="73"/>
      <c r="C114" s="92"/>
      <c r="D114" s="92"/>
      <c r="E114" s="92"/>
      <c r="F114" s="92"/>
      <c r="G114" s="98" t="str">
        <f t="shared" si="33"/>
        <v/>
      </c>
      <c r="I114" s="2" t="str">
        <f t="shared" si="34"/>
        <v/>
      </c>
      <c r="J114" s="2" t="str">
        <f t="shared" si="35"/>
        <v/>
      </c>
      <c r="K114" s="2" t="str">
        <f t="shared" si="36"/>
        <v/>
      </c>
      <c r="L114" s="2" t="str">
        <f t="shared" si="37"/>
        <v/>
      </c>
      <c r="M114" s="2" t="str">
        <f t="shared" si="38"/>
        <v/>
      </c>
      <c r="N114" s="2" t="str">
        <f t="shared" si="39"/>
        <v/>
      </c>
      <c r="O114" t="str">
        <f t="shared" si="40"/>
        <v/>
      </c>
      <c r="P114" t="str">
        <f t="shared" si="41"/>
        <v/>
      </c>
    </row>
    <row r="115" spans="2:16" x14ac:dyDescent="0.25">
      <c r="B115" s="73"/>
      <c r="C115" s="92"/>
      <c r="D115" s="92"/>
      <c r="E115" s="92"/>
      <c r="F115" s="92"/>
      <c r="G115" s="98" t="str">
        <f t="shared" si="33"/>
        <v/>
      </c>
      <c r="I115" s="2" t="str">
        <f t="shared" si="34"/>
        <v/>
      </c>
      <c r="J115" s="2" t="str">
        <f t="shared" si="35"/>
        <v/>
      </c>
      <c r="K115" s="2" t="str">
        <f t="shared" si="36"/>
        <v/>
      </c>
      <c r="L115" s="2" t="str">
        <f t="shared" si="37"/>
        <v/>
      </c>
      <c r="M115" s="2" t="str">
        <f t="shared" si="38"/>
        <v/>
      </c>
      <c r="N115" s="2" t="str">
        <f t="shared" si="39"/>
        <v/>
      </c>
      <c r="O115" t="str">
        <f t="shared" si="40"/>
        <v/>
      </c>
      <c r="P115" t="str">
        <f t="shared" si="41"/>
        <v/>
      </c>
    </row>
    <row r="116" spans="2:16" x14ac:dyDescent="0.25">
      <c r="B116" s="73"/>
      <c r="C116" s="92"/>
      <c r="D116" s="92"/>
      <c r="E116" s="92"/>
      <c r="F116" s="92"/>
      <c r="G116" s="98" t="str">
        <f t="shared" si="33"/>
        <v/>
      </c>
      <c r="I116" s="2" t="str">
        <f t="shared" si="34"/>
        <v/>
      </c>
      <c r="J116" s="2" t="str">
        <f t="shared" si="35"/>
        <v/>
      </c>
      <c r="K116" s="2" t="str">
        <f t="shared" si="36"/>
        <v/>
      </c>
      <c r="L116" s="2" t="str">
        <f t="shared" si="37"/>
        <v/>
      </c>
      <c r="M116" s="2" t="str">
        <f t="shared" si="38"/>
        <v/>
      </c>
      <c r="N116" s="2" t="str">
        <f t="shared" si="39"/>
        <v/>
      </c>
      <c r="O116" t="str">
        <f t="shared" si="40"/>
        <v/>
      </c>
      <c r="P116" t="str">
        <f t="shared" si="41"/>
        <v/>
      </c>
    </row>
    <row r="117" spans="2:16" x14ac:dyDescent="0.25">
      <c r="B117" s="73"/>
      <c r="C117" s="92"/>
      <c r="D117" s="92"/>
      <c r="E117" s="92"/>
      <c r="F117" s="92"/>
      <c r="G117" s="98" t="str">
        <f t="shared" si="33"/>
        <v/>
      </c>
      <c r="I117" s="2" t="str">
        <f t="shared" si="34"/>
        <v/>
      </c>
      <c r="J117" s="2" t="str">
        <f t="shared" si="35"/>
        <v/>
      </c>
      <c r="K117" s="2" t="str">
        <f t="shared" si="36"/>
        <v/>
      </c>
      <c r="L117" s="2" t="str">
        <f t="shared" si="37"/>
        <v/>
      </c>
      <c r="M117" s="2" t="str">
        <f t="shared" si="38"/>
        <v/>
      </c>
      <c r="N117" s="2" t="str">
        <f t="shared" si="39"/>
        <v/>
      </c>
      <c r="O117" t="str">
        <f t="shared" si="40"/>
        <v/>
      </c>
      <c r="P117" t="str">
        <f t="shared" si="41"/>
        <v/>
      </c>
    </row>
    <row r="118" spans="2:16" x14ac:dyDescent="0.25">
      <c r="B118" s="73"/>
      <c r="C118" s="92"/>
      <c r="D118" s="92"/>
      <c r="E118" s="92"/>
      <c r="F118" s="92"/>
      <c r="G118" s="98" t="str">
        <f t="shared" si="33"/>
        <v/>
      </c>
      <c r="I118" s="2" t="str">
        <f t="shared" si="34"/>
        <v/>
      </c>
      <c r="J118" s="2" t="str">
        <f t="shared" si="35"/>
        <v/>
      </c>
      <c r="K118" s="2" t="str">
        <f t="shared" si="36"/>
        <v/>
      </c>
      <c r="L118" s="2" t="str">
        <f t="shared" si="37"/>
        <v/>
      </c>
      <c r="M118" s="2" t="str">
        <f t="shared" si="38"/>
        <v/>
      </c>
      <c r="N118" s="2" t="str">
        <f t="shared" si="39"/>
        <v/>
      </c>
      <c r="O118" t="str">
        <f t="shared" si="40"/>
        <v/>
      </c>
      <c r="P118" t="str">
        <f t="shared" si="41"/>
        <v/>
      </c>
    </row>
    <row r="119" spans="2:16" x14ac:dyDescent="0.25">
      <c r="B119" s="73"/>
      <c r="C119" s="92"/>
      <c r="D119" s="92"/>
      <c r="E119" s="92"/>
      <c r="F119" s="92"/>
      <c r="G119" s="98" t="str">
        <f t="shared" si="33"/>
        <v/>
      </c>
      <c r="I119" s="2" t="str">
        <f t="shared" si="34"/>
        <v/>
      </c>
      <c r="J119" s="2" t="str">
        <f t="shared" si="35"/>
        <v/>
      </c>
      <c r="K119" s="2" t="str">
        <f t="shared" si="36"/>
        <v/>
      </c>
      <c r="L119" s="2" t="str">
        <f t="shared" si="37"/>
        <v/>
      </c>
      <c r="M119" s="2" t="str">
        <f t="shared" si="38"/>
        <v/>
      </c>
      <c r="N119" s="2" t="str">
        <f t="shared" si="39"/>
        <v/>
      </c>
      <c r="O119" t="str">
        <f t="shared" si="40"/>
        <v/>
      </c>
      <c r="P119" t="str">
        <f t="shared" si="41"/>
        <v/>
      </c>
    </row>
    <row r="120" spans="2:16" x14ac:dyDescent="0.25">
      <c r="B120" s="73"/>
      <c r="C120" s="92"/>
      <c r="D120" s="92"/>
      <c r="E120" s="92"/>
      <c r="F120" s="92"/>
      <c r="G120" s="98" t="str">
        <f t="shared" si="33"/>
        <v/>
      </c>
      <c r="I120" s="2" t="str">
        <f t="shared" si="34"/>
        <v/>
      </c>
      <c r="J120" s="2" t="str">
        <f t="shared" si="35"/>
        <v/>
      </c>
      <c r="K120" s="2" t="str">
        <f t="shared" si="36"/>
        <v/>
      </c>
      <c r="L120" s="2" t="str">
        <f t="shared" si="37"/>
        <v/>
      </c>
      <c r="M120" s="2" t="str">
        <f t="shared" si="38"/>
        <v/>
      </c>
      <c r="N120" s="2" t="str">
        <f t="shared" si="39"/>
        <v/>
      </c>
      <c r="O120" t="str">
        <f t="shared" si="40"/>
        <v/>
      </c>
      <c r="P120" t="str">
        <f t="shared" si="41"/>
        <v/>
      </c>
    </row>
    <row r="121" spans="2:16" x14ac:dyDescent="0.25">
      <c r="B121" s="73"/>
      <c r="C121" s="92"/>
      <c r="D121" s="92"/>
      <c r="E121" s="92"/>
      <c r="F121" s="92"/>
      <c r="G121" s="98" t="str">
        <f t="shared" si="33"/>
        <v/>
      </c>
      <c r="I121" s="2" t="str">
        <f t="shared" si="34"/>
        <v/>
      </c>
      <c r="J121" s="2" t="str">
        <f t="shared" si="35"/>
        <v/>
      </c>
      <c r="K121" s="2" t="str">
        <f t="shared" si="36"/>
        <v/>
      </c>
      <c r="L121" s="2" t="str">
        <f t="shared" si="37"/>
        <v/>
      </c>
      <c r="M121" s="2" t="str">
        <f t="shared" si="38"/>
        <v/>
      </c>
      <c r="N121" s="2" t="str">
        <f t="shared" si="39"/>
        <v/>
      </c>
      <c r="O121" t="str">
        <f t="shared" si="40"/>
        <v/>
      </c>
      <c r="P121" t="str">
        <f t="shared" si="41"/>
        <v/>
      </c>
    </row>
    <row r="122" spans="2:16" x14ac:dyDescent="0.25">
      <c r="B122" s="73"/>
      <c r="C122" s="92"/>
      <c r="D122" s="92"/>
      <c r="E122" s="92"/>
      <c r="F122" s="92"/>
      <c r="G122" s="98" t="str">
        <f t="shared" si="33"/>
        <v/>
      </c>
      <c r="I122" s="2" t="str">
        <f t="shared" si="34"/>
        <v/>
      </c>
      <c r="J122" s="2" t="str">
        <f t="shared" si="35"/>
        <v/>
      </c>
      <c r="K122" s="2" t="str">
        <f t="shared" si="36"/>
        <v/>
      </c>
      <c r="L122" s="2" t="str">
        <f t="shared" si="37"/>
        <v/>
      </c>
      <c r="M122" s="2" t="str">
        <f t="shared" si="38"/>
        <v/>
      </c>
      <c r="N122" s="2" t="str">
        <f t="shared" si="39"/>
        <v/>
      </c>
      <c r="O122" t="str">
        <f t="shared" si="40"/>
        <v/>
      </c>
      <c r="P122" t="str">
        <f t="shared" si="41"/>
        <v/>
      </c>
    </row>
    <row r="123" spans="2:16" x14ac:dyDescent="0.25">
      <c r="B123" s="73"/>
      <c r="C123" s="92"/>
      <c r="D123" s="92"/>
      <c r="E123" s="92"/>
      <c r="F123" s="92"/>
      <c r="G123" s="98" t="str">
        <f t="shared" si="33"/>
        <v/>
      </c>
      <c r="I123" s="2" t="str">
        <f t="shared" si="34"/>
        <v/>
      </c>
      <c r="J123" s="2" t="str">
        <f t="shared" si="35"/>
        <v/>
      </c>
      <c r="K123" s="2" t="str">
        <f t="shared" si="36"/>
        <v/>
      </c>
      <c r="L123" s="2" t="str">
        <f t="shared" si="37"/>
        <v/>
      </c>
      <c r="M123" s="2" t="str">
        <f t="shared" si="38"/>
        <v/>
      </c>
      <c r="N123" s="2" t="str">
        <f t="shared" si="39"/>
        <v/>
      </c>
      <c r="O123" t="str">
        <f t="shared" si="40"/>
        <v/>
      </c>
      <c r="P123" t="str">
        <f t="shared" si="41"/>
        <v/>
      </c>
    </row>
    <row r="124" spans="2:16" x14ac:dyDescent="0.25">
      <c r="B124" s="73"/>
      <c r="C124" s="92"/>
      <c r="D124" s="92"/>
      <c r="E124" s="92"/>
      <c r="F124" s="92"/>
      <c r="G124" s="98" t="str">
        <f t="shared" si="33"/>
        <v/>
      </c>
      <c r="I124" s="2" t="str">
        <f t="shared" si="34"/>
        <v/>
      </c>
      <c r="J124" s="2" t="str">
        <f t="shared" si="35"/>
        <v/>
      </c>
      <c r="K124" s="2" t="str">
        <f t="shared" si="36"/>
        <v/>
      </c>
      <c r="L124" s="2" t="str">
        <f t="shared" si="37"/>
        <v/>
      </c>
      <c r="M124" s="2" t="str">
        <f t="shared" si="38"/>
        <v/>
      </c>
      <c r="N124" s="2" t="str">
        <f t="shared" si="39"/>
        <v/>
      </c>
      <c r="O124" t="str">
        <f t="shared" si="40"/>
        <v/>
      </c>
      <c r="P124" t="str">
        <f t="shared" si="41"/>
        <v/>
      </c>
    </row>
    <row r="125" spans="2:16" x14ac:dyDescent="0.25">
      <c r="B125" s="73"/>
      <c r="C125" s="92"/>
      <c r="D125" s="92"/>
      <c r="E125" s="92"/>
      <c r="F125" s="92"/>
      <c r="G125" s="98" t="str">
        <f t="shared" si="33"/>
        <v/>
      </c>
      <c r="I125" s="2" t="str">
        <f t="shared" si="34"/>
        <v/>
      </c>
      <c r="J125" s="2" t="str">
        <f t="shared" si="35"/>
        <v/>
      </c>
      <c r="K125" s="2" t="str">
        <f t="shared" si="36"/>
        <v/>
      </c>
      <c r="L125" s="2" t="str">
        <f t="shared" si="37"/>
        <v/>
      </c>
      <c r="M125" s="2" t="str">
        <f t="shared" si="38"/>
        <v/>
      </c>
      <c r="N125" s="2" t="str">
        <f t="shared" si="39"/>
        <v/>
      </c>
      <c r="O125" t="str">
        <f t="shared" si="40"/>
        <v/>
      </c>
      <c r="P125" t="str">
        <f t="shared" si="41"/>
        <v/>
      </c>
    </row>
    <row r="126" spans="2:16" x14ac:dyDescent="0.25">
      <c r="B126" s="73"/>
      <c r="C126" s="92"/>
      <c r="D126" s="92"/>
      <c r="E126" s="92"/>
      <c r="F126" s="92"/>
      <c r="G126" s="98" t="str">
        <f t="shared" si="33"/>
        <v/>
      </c>
      <c r="I126" s="2" t="str">
        <f t="shared" si="34"/>
        <v/>
      </c>
      <c r="J126" s="2" t="str">
        <f t="shared" si="35"/>
        <v/>
      </c>
      <c r="K126" s="2" t="str">
        <f t="shared" si="36"/>
        <v/>
      </c>
      <c r="L126" s="2" t="str">
        <f t="shared" si="37"/>
        <v/>
      </c>
      <c r="M126" s="2" t="str">
        <f t="shared" si="38"/>
        <v/>
      </c>
      <c r="N126" s="2" t="str">
        <f t="shared" si="39"/>
        <v/>
      </c>
      <c r="O126" t="str">
        <f t="shared" si="40"/>
        <v/>
      </c>
      <c r="P126" t="str">
        <f t="shared" si="41"/>
        <v/>
      </c>
    </row>
    <row r="127" spans="2:16" x14ac:dyDescent="0.25">
      <c r="B127" s="73"/>
      <c r="C127" s="92"/>
      <c r="D127" s="92"/>
      <c r="E127" s="92"/>
      <c r="F127" s="92"/>
      <c r="G127" s="98" t="str">
        <f t="shared" si="33"/>
        <v/>
      </c>
      <c r="I127" s="2" t="str">
        <f t="shared" si="34"/>
        <v/>
      </c>
      <c r="J127" s="2" t="str">
        <f t="shared" si="35"/>
        <v/>
      </c>
      <c r="K127" s="2" t="str">
        <f t="shared" si="36"/>
        <v/>
      </c>
      <c r="L127" s="2" t="str">
        <f t="shared" si="37"/>
        <v/>
      </c>
      <c r="M127" s="2" t="str">
        <f t="shared" si="38"/>
        <v/>
      </c>
      <c r="N127" s="2" t="str">
        <f t="shared" si="39"/>
        <v/>
      </c>
      <c r="O127" t="str">
        <f t="shared" si="40"/>
        <v/>
      </c>
      <c r="P127" t="str">
        <f t="shared" si="41"/>
        <v/>
      </c>
    </row>
    <row r="128" spans="2:16" x14ac:dyDescent="0.25">
      <c r="B128" s="73"/>
      <c r="C128" s="92"/>
      <c r="D128" s="92"/>
      <c r="E128" s="92"/>
      <c r="F128" s="92"/>
      <c r="G128" s="98" t="str">
        <f t="shared" si="33"/>
        <v/>
      </c>
      <c r="I128" s="2" t="str">
        <f t="shared" si="34"/>
        <v/>
      </c>
      <c r="J128" s="2" t="str">
        <f t="shared" si="35"/>
        <v/>
      </c>
      <c r="K128" s="2" t="str">
        <f t="shared" si="36"/>
        <v/>
      </c>
      <c r="L128" s="2" t="str">
        <f t="shared" si="37"/>
        <v/>
      </c>
      <c r="M128" s="2" t="str">
        <f t="shared" si="38"/>
        <v/>
      </c>
      <c r="N128" s="2" t="str">
        <f t="shared" si="39"/>
        <v/>
      </c>
      <c r="O128" t="str">
        <f t="shared" si="40"/>
        <v/>
      </c>
      <c r="P128" t="str">
        <f t="shared" si="41"/>
        <v/>
      </c>
    </row>
    <row r="129" spans="2:16" x14ac:dyDescent="0.25">
      <c r="B129" s="73"/>
      <c r="C129" s="92"/>
      <c r="D129" s="92"/>
      <c r="E129" s="92"/>
      <c r="F129" s="92"/>
      <c r="G129" s="98" t="str">
        <f t="shared" si="33"/>
        <v/>
      </c>
      <c r="I129" s="2" t="str">
        <f t="shared" si="34"/>
        <v/>
      </c>
      <c r="J129" s="2" t="str">
        <f t="shared" si="35"/>
        <v/>
      </c>
      <c r="K129" s="2" t="str">
        <f t="shared" si="36"/>
        <v/>
      </c>
      <c r="L129" s="2" t="str">
        <f t="shared" si="37"/>
        <v/>
      </c>
      <c r="M129" s="2" t="str">
        <f t="shared" si="38"/>
        <v/>
      </c>
      <c r="N129" s="2" t="str">
        <f t="shared" si="39"/>
        <v/>
      </c>
      <c r="O129" t="str">
        <f t="shared" si="40"/>
        <v/>
      </c>
      <c r="P129" t="str">
        <f t="shared" si="41"/>
        <v/>
      </c>
    </row>
    <row r="130" spans="2:16" x14ac:dyDescent="0.25">
      <c r="B130" s="73"/>
      <c r="C130" s="92"/>
      <c r="D130" s="92"/>
      <c r="E130" s="92"/>
      <c r="F130" s="92"/>
      <c r="G130" s="98" t="str">
        <f t="shared" si="33"/>
        <v/>
      </c>
      <c r="I130" s="2" t="str">
        <f t="shared" si="34"/>
        <v/>
      </c>
      <c r="J130" s="2" t="str">
        <f t="shared" si="35"/>
        <v/>
      </c>
      <c r="K130" s="2" t="str">
        <f t="shared" si="36"/>
        <v/>
      </c>
      <c r="L130" s="2" t="str">
        <f t="shared" si="37"/>
        <v/>
      </c>
      <c r="M130" s="2" t="str">
        <f t="shared" si="38"/>
        <v/>
      </c>
      <c r="N130" s="2" t="str">
        <f t="shared" si="39"/>
        <v/>
      </c>
      <c r="O130" t="str">
        <f t="shared" si="40"/>
        <v/>
      </c>
      <c r="P130" t="str">
        <f t="shared" si="41"/>
        <v/>
      </c>
    </row>
    <row r="131" spans="2:16" x14ac:dyDescent="0.25">
      <c r="B131" s="73"/>
      <c r="C131" s="92"/>
      <c r="D131" s="92"/>
      <c r="E131" s="92"/>
      <c r="F131" s="92"/>
      <c r="G131" s="98" t="str">
        <f t="shared" si="33"/>
        <v/>
      </c>
      <c r="I131" s="2" t="str">
        <f t="shared" si="34"/>
        <v/>
      </c>
      <c r="J131" s="2" t="str">
        <f t="shared" si="35"/>
        <v/>
      </c>
      <c r="K131" s="2" t="str">
        <f t="shared" si="36"/>
        <v/>
      </c>
      <c r="L131" s="2" t="str">
        <f t="shared" si="37"/>
        <v/>
      </c>
      <c r="M131" s="2" t="str">
        <f t="shared" si="38"/>
        <v/>
      </c>
      <c r="N131" s="2" t="str">
        <f t="shared" si="39"/>
        <v/>
      </c>
      <c r="O131" t="str">
        <f t="shared" si="40"/>
        <v/>
      </c>
      <c r="P131" t="str">
        <f t="shared" si="41"/>
        <v/>
      </c>
    </row>
    <row r="132" spans="2:16" x14ac:dyDescent="0.25">
      <c r="B132" s="73"/>
      <c r="C132" s="92"/>
      <c r="D132" s="92"/>
      <c r="E132" s="92"/>
      <c r="F132" s="92"/>
      <c r="G132" s="98" t="str">
        <f t="shared" si="33"/>
        <v/>
      </c>
      <c r="I132" s="2" t="str">
        <f t="shared" si="34"/>
        <v/>
      </c>
      <c r="J132" s="2" t="str">
        <f t="shared" si="35"/>
        <v/>
      </c>
      <c r="K132" s="2" t="str">
        <f t="shared" si="36"/>
        <v/>
      </c>
      <c r="L132" s="2" t="str">
        <f t="shared" si="37"/>
        <v/>
      </c>
      <c r="M132" s="2" t="str">
        <f t="shared" si="38"/>
        <v/>
      </c>
      <c r="N132" s="2" t="str">
        <f t="shared" si="39"/>
        <v/>
      </c>
      <c r="O132" t="str">
        <f t="shared" si="40"/>
        <v/>
      </c>
      <c r="P132" t="str">
        <f t="shared" si="41"/>
        <v/>
      </c>
    </row>
    <row r="133" spans="2:16" x14ac:dyDescent="0.25">
      <c r="B133" s="73"/>
      <c r="C133" s="92"/>
      <c r="D133" s="92"/>
      <c r="E133" s="92"/>
      <c r="F133" s="92"/>
      <c r="G133" s="98" t="str">
        <f t="shared" si="33"/>
        <v/>
      </c>
      <c r="I133" s="2" t="str">
        <f t="shared" si="34"/>
        <v/>
      </c>
      <c r="J133" s="2" t="str">
        <f t="shared" si="35"/>
        <v/>
      </c>
      <c r="K133" s="2" t="str">
        <f t="shared" si="36"/>
        <v/>
      </c>
      <c r="L133" s="2" t="str">
        <f t="shared" si="37"/>
        <v/>
      </c>
      <c r="M133" s="2" t="str">
        <f t="shared" si="38"/>
        <v/>
      </c>
      <c r="N133" s="2" t="str">
        <f t="shared" si="39"/>
        <v/>
      </c>
      <c r="O133" t="str">
        <f t="shared" si="40"/>
        <v/>
      </c>
      <c r="P133" t="str">
        <f t="shared" si="41"/>
        <v/>
      </c>
    </row>
    <row r="134" spans="2:16" x14ac:dyDescent="0.25">
      <c r="B134" s="73"/>
      <c r="C134" s="92"/>
      <c r="D134" s="92"/>
      <c r="E134" s="92"/>
      <c r="F134" s="92"/>
      <c r="G134" s="98" t="str">
        <f t="shared" si="33"/>
        <v/>
      </c>
      <c r="I134" s="2" t="str">
        <f t="shared" si="34"/>
        <v/>
      </c>
      <c r="J134" s="2" t="str">
        <f t="shared" si="35"/>
        <v/>
      </c>
      <c r="K134" s="2" t="str">
        <f t="shared" si="36"/>
        <v/>
      </c>
      <c r="L134" s="2" t="str">
        <f t="shared" si="37"/>
        <v/>
      </c>
      <c r="M134" s="2" t="str">
        <f t="shared" si="38"/>
        <v/>
      </c>
      <c r="N134" s="2" t="str">
        <f t="shared" si="39"/>
        <v/>
      </c>
      <c r="O134" t="str">
        <f t="shared" si="40"/>
        <v/>
      </c>
      <c r="P134" t="str">
        <f t="shared" si="41"/>
        <v/>
      </c>
    </row>
    <row r="135" spans="2:16" x14ac:dyDescent="0.25">
      <c r="B135" s="73"/>
      <c r="C135" s="92"/>
      <c r="D135" s="92"/>
      <c r="E135" s="92"/>
      <c r="F135" s="92"/>
      <c r="G135" s="98" t="str">
        <f t="shared" si="33"/>
        <v/>
      </c>
      <c r="I135" s="2" t="str">
        <f t="shared" si="34"/>
        <v/>
      </c>
      <c r="J135" s="2" t="str">
        <f t="shared" si="35"/>
        <v/>
      </c>
      <c r="K135" s="2" t="str">
        <f t="shared" si="36"/>
        <v/>
      </c>
      <c r="L135" s="2" t="str">
        <f t="shared" si="37"/>
        <v/>
      </c>
      <c r="M135" s="2" t="str">
        <f t="shared" si="38"/>
        <v/>
      </c>
      <c r="N135" s="2" t="str">
        <f t="shared" si="39"/>
        <v/>
      </c>
      <c r="O135" t="str">
        <f t="shared" si="40"/>
        <v/>
      </c>
      <c r="P135" t="str">
        <f t="shared" si="41"/>
        <v/>
      </c>
    </row>
    <row r="136" spans="2:16" x14ac:dyDescent="0.25">
      <c r="B136" s="73"/>
      <c r="C136" s="92"/>
      <c r="D136" s="92"/>
      <c r="E136" s="92"/>
      <c r="F136" s="92"/>
      <c r="G136" s="98" t="str">
        <f t="shared" si="33"/>
        <v/>
      </c>
      <c r="I136" s="2" t="str">
        <f t="shared" si="34"/>
        <v/>
      </c>
      <c r="J136" s="2" t="str">
        <f t="shared" si="35"/>
        <v/>
      </c>
      <c r="K136" s="2" t="str">
        <f t="shared" si="36"/>
        <v/>
      </c>
      <c r="L136" s="2" t="str">
        <f t="shared" si="37"/>
        <v/>
      </c>
      <c r="M136" s="2" t="str">
        <f t="shared" si="38"/>
        <v/>
      </c>
      <c r="N136" s="2" t="str">
        <f t="shared" si="39"/>
        <v/>
      </c>
      <c r="O136" t="str">
        <f t="shared" si="40"/>
        <v/>
      </c>
      <c r="P136" t="str">
        <f t="shared" si="41"/>
        <v/>
      </c>
    </row>
    <row r="137" spans="2:16" x14ac:dyDescent="0.25">
      <c r="B137" s="73"/>
      <c r="C137" s="92"/>
      <c r="D137" s="92"/>
      <c r="E137" s="92"/>
      <c r="F137" s="92"/>
      <c r="G137" s="98" t="str">
        <f t="shared" si="33"/>
        <v/>
      </c>
      <c r="I137" s="2" t="str">
        <f t="shared" si="34"/>
        <v/>
      </c>
      <c r="J137" s="2" t="str">
        <f t="shared" si="35"/>
        <v/>
      </c>
      <c r="K137" s="2" t="str">
        <f t="shared" si="36"/>
        <v/>
      </c>
      <c r="L137" s="2" t="str">
        <f t="shared" si="37"/>
        <v/>
      </c>
      <c r="M137" s="2" t="str">
        <f t="shared" si="38"/>
        <v/>
      </c>
      <c r="N137" s="2" t="str">
        <f t="shared" si="39"/>
        <v/>
      </c>
      <c r="O137" t="str">
        <f t="shared" si="40"/>
        <v/>
      </c>
      <c r="P137" t="str">
        <f t="shared" si="41"/>
        <v/>
      </c>
    </row>
    <row r="138" spans="2:16" x14ac:dyDescent="0.25">
      <c r="B138" s="73"/>
      <c r="C138" s="92"/>
      <c r="D138" s="92"/>
      <c r="E138" s="92"/>
      <c r="F138" s="92"/>
      <c r="G138" s="98" t="str">
        <f t="shared" si="33"/>
        <v/>
      </c>
      <c r="I138" s="2" t="str">
        <f t="shared" si="34"/>
        <v/>
      </c>
      <c r="J138" s="2" t="str">
        <f t="shared" si="35"/>
        <v/>
      </c>
      <c r="K138" s="2" t="str">
        <f t="shared" si="36"/>
        <v/>
      </c>
      <c r="L138" s="2" t="str">
        <f t="shared" si="37"/>
        <v/>
      </c>
      <c r="M138" s="2" t="str">
        <f t="shared" si="38"/>
        <v/>
      </c>
      <c r="N138" s="2" t="str">
        <f t="shared" si="39"/>
        <v/>
      </c>
      <c r="O138" t="str">
        <f t="shared" si="40"/>
        <v/>
      </c>
      <c r="P138" t="str">
        <f t="shared" si="41"/>
        <v/>
      </c>
    </row>
    <row r="139" spans="2:16" x14ac:dyDescent="0.25">
      <c r="B139" s="73"/>
      <c r="C139" s="92"/>
      <c r="D139" s="92"/>
      <c r="E139" s="92"/>
      <c r="F139" s="92"/>
      <c r="G139" s="98" t="str">
        <f t="shared" si="33"/>
        <v/>
      </c>
      <c r="I139" s="2" t="str">
        <f t="shared" si="34"/>
        <v/>
      </c>
      <c r="J139" s="2" t="str">
        <f t="shared" si="35"/>
        <v/>
      </c>
      <c r="K139" s="2" t="str">
        <f t="shared" si="36"/>
        <v/>
      </c>
      <c r="L139" s="2" t="str">
        <f t="shared" si="37"/>
        <v/>
      </c>
      <c r="M139" s="2" t="str">
        <f t="shared" si="38"/>
        <v/>
      </c>
      <c r="N139" s="2" t="str">
        <f t="shared" si="39"/>
        <v/>
      </c>
      <c r="O139" t="str">
        <f t="shared" si="40"/>
        <v/>
      </c>
      <c r="P139" t="str">
        <f t="shared" si="41"/>
        <v/>
      </c>
    </row>
    <row r="140" spans="2:16" x14ac:dyDescent="0.25">
      <c r="B140" s="73"/>
      <c r="C140" s="92"/>
      <c r="D140" s="92"/>
      <c r="E140" s="92"/>
      <c r="F140" s="92"/>
      <c r="G140" s="98" t="str">
        <f t="shared" si="33"/>
        <v/>
      </c>
      <c r="I140" s="2" t="str">
        <f t="shared" si="34"/>
        <v/>
      </c>
      <c r="J140" s="2" t="str">
        <f t="shared" si="35"/>
        <v/>
      </c>
      <c r="K140" s="2" t="str">
        <f t="shared" si="36"/>
        <v/>
      </c>
      <c r="L140" s="2" t="str">
        <f t="shared" si="37"/>
        <v/>
      </c>
      <c r="M140" s="2" t="str">
        <f t="shared" si="38"/>
        <v/>
      </c>
      <c r="N140" s="2" t="str">
        <f t="shared" si="39"/>
        <v/>
      </c>
      <c r="O140" t="str">
        <f t="shared" si="40"/>
        <v/>
      </c>
      <c r="P140" t="str">
        <f t="shared" si="41"/>
        <v/>
      </c>
    </row>
    <row r="141" spans="2:16" x14ac:dyDescent="0.25">
      <c r="B141" s="73"/>
      <c r="C141" s="92"/>
      <c r="D141" s="92"/>
      <c r="E141" s="92"/>
      <c r="F141" s="92"/>
      <c r="G141" s="98" t="str">
        <f t="shared" si="33"/>
        <v/>
      </c>
      <c r="I141" s="2" t="str">
        <f t="shared" si="34"/>
        <v/>
      </c>
      <c r="J141" s="2" t="str">
        <f t="shared" si="35"/>
        <v/>
      </c>
      <c r="K141" s="2" t="str">
        <f t="shared" si="36"/>
        <v/>
      </c>
      <c r="L141" s="2" t="str">
        <f t="shared" si="37"/>
        <v/>
      </c>
      <c r="M141" s="2" t="str">
        <f t="shared" si="38"/>
        <v/>
      </c>
      <c r="N141" s="2" t="str">
        <f t="shared" si="39"/>
        <v/>
      </c>
      <c r="O141" t="str">
        <f t="shared" si="40"/>
        <v/>
      </c>
      <c r="P141" t="str">
        <f t="shared" si="41"/>
        <v/>
      </c>
    </row>
    <row r="142" spans="2:16" x14ac:dyDescent="0.25">
      <c r="B142" s="73"/>
      <c r="C142" s="92"/>
      <c r="D142" s="92"/>
      <c r="E142" s="92"/>
      <c r="F142" s="92"/>
      <c r="G142" s="98" t="str">
        <f t="shared" si="33"/>
        <v/>
      </c>
      <c r="I142" s="2" t="str">
        <f t="shared" si="34"/>
        <v/>
      </c>
      <c r="J142" s="2" t="str">
        <f t="shared" si="35"/>
        <v/>
      </c>
      <c r="K142" s="2" t="str">
        <f t="shared" si="36"/>
        <v/>
      </c>
      <c r="L142" s="2" t="str">
        <f t="shared" si="37"/>
        <v/>
      </c>
      <c r="M142" s="2" t="str">
        <f t="shared" si="38"/>
        <v/>
      </c>
      <c r="N142" s="2" t="str">
        <f t="shared" si="39"/>
        <v/>
      </c>
      <c r="O142" t="str">
        <f t="shared" si="40"/>
        <v/>
      </c>
      <c r="P142" t="str">
        <f t="shared" si="41"/>
        <v/>
      </c>
    </row>
    <row r="143" spans="2:16" x14ac:dyDescent="0.25">
      <c r="B143" s="73"/>
      <c r="C143" s="92"/>
      <c r="D143" s="92"/>
      <c r="E143" s="92"/>
      <c r="F143" s="92"/>
      <c r="G143" s="98" t="str">
        <f t="shared" si="33"/>
        <v/>
      </c>
      <c r="I143" s="2" t="str">
        <f t="shared" ref="I143:I164" si="42">IF($E143="","",IF($E143&gt;=$L$2,$D143&amp;", ",""))</f>
        <v/>
      </c>
      <c r="J143" s="2" t="str">
        <f t="shared" ref="J143:J164" si="43">IF(E143&gt;=$L$2,"",IF(E143&gt;=$L$3,($D143&amp;", "),""))</f>
        <v/>
      </c>
      <c r="K143" s="2" t="str">
        <f t="shared" ref="K143:K164" si="44">IF(E143&gt;=$L$3,"",IF(E143&gt;=$L$4,($D143&amp;", "),""))</f>
        <v/>
      </c>
      <c r="L143" s="2" t="str">
        <f t="shared" ref="L143:L164" si="45">IF($E143="","",IF($E143&lt;$L$4,$D143&amp;", ",""))</f>
        <v/>
      </c>
      <c r="M143" s="2" t="str">
        <f t="shared" ref="M143:M164" si="46">IF($F143="","",IF($F143&gt;=$L$2,$D143&amp;", ",""))</f>
        <v/>
      </c>
      <c r="N143" s="2" t="str">
        <f t="shared" ref="N143:N164" si="47">IF(F143&gt;=$L$2,"",IF(F143&gt;=$L$3,($D143&amp;", "),""))</f>
        <v/>
      </c>
      <c r="O143" t="str">
        <f t="shared" ref="O143:O164" si="48">IF(F143&gt;=$L$3,"",IF(F143&gt;=$L$4,($D143&amp;", "),""))</f>
        <v/>
      </c>
      <c r="P143" t="str">
        <f t="shared" ref="P143:P164" si="49">IF($F143="","",IF($F143&lt;$L$4,$D143&amp;", ",""))</f>
        <v/>
      </c>
    </row>
    <row r="144" spans="2:16" x14ac:dyDescent="0.25">
      <c r="B144" s="73"/>
      <c r="C144" s="92"/>
      <c r="D144" s="92"/>
      <c r="E144" s="92"/>
      <c r="F144" s="92"/>
      <c r="G144" s="98" t="str">
        <f t="shared" ref="G144:G189" si="50">IF(F144="","",F144-E144)</f>
        <v/>
      </c>
      <c r="I144" s="2" t="str">
        <f t="shared" si="42"/>
        <v/>
      </c>
      <c r="J144" s="2" t="str">
        <f t="shared" si="43"/>
        <v/>
      </c>
      <c r="K144" s="2" t="str">
        <f t="shared" si="44"/>
        <v/>
      </c>
      <c r="L144" s="2" t="str">
        <f t="shared" si="45"/>
        <v/>
      </c>
      <c r="M144" s="2" t="str">
        <f t="shared" si="46"/>
        <v/>
      </c>
      <c r="N144" s="2" t="str">
        <f t="shared" si="47"/>
        <v/>
      </c>
      <c r="O144" t="str">
        <f t="shared" si="48"/>
        <v/>
      </c>
      <c r="P144" t="str">
        <f t="shared" si="49"/>
        <v/>
      </c>
    </row>
    <row r="145" spans="2:16" x14ac:dyDescent="0.25">
      <c r="B145" s="73"/>
      <c r="C145" s="92"/>
      <c r="D145" s="92"/>
      <c r="E145" s="92"/>
      <c r="F145" s="92"/>
      <c r="G145" s="98" t="str">
        <f t="shared" si="50"/>
        <v/>
      </c>
      <c r="I145" s="2" t="str">
        <f t="shared" si="42"/>
        <v/>
      </c>
      <c r="J145" s="2" t="str">
        <f t="shared" si="43"/>
        <v/>
      </c>
      <c r="K145" s="2" t="str">
        <f t="shared" si="44"/>
        <v/>
      </c>
      <c r="L145" s="2" t="str">
        <f t="shared" si="45"/>
        <v/>
      </c>
      <c r="M145" s="2" t="str">
        <f t="shared" si="46"/>
        <v/>
      </c>
      <c r="N145" s="2" t="str">
        <f t="shared" si="47"/>
        <v/>
      </c>
      <c r="O145" t="str">
        <f t="shared" si="48"/>
        <v/>
      </c>
      <c r="P145" t="str">
        <f t="shared" si="49"/>
        <v/>
      </c>
    </row>
    <row r="146" spans="2:16" x14ac:dyDescent="0.25">
      <c r="B146" s="73"/>
      <c r="C146" s="92"/>
      <c r="D146" s="92"/>
      <c r="E146" s="92"/>
      <c r="F146" s="92"/>
      <c r="G146" s="98" t="str">
        <f t="shared" si="50"/>
        <v/>
      </c>
      <c r="I146" s="2" t="str">
        <f t="shared" si="42"/>
        <v/>
      </c>
      <c r="J146" s="2" t="str">
        <f t="shared" si="43"/>
        <v/>
      </c>
      <c r="K146" s="2" t="str">
        <f t="shared" si="44"/>
        <v/>
      </c>
      <c r="L146" s="2" t="str">
        <f t="shared" si="45"/>
        <v/>
      </c>
      <c r="M146" s="2" t="str">
        <f t="shared" si="46"/>
        <v/>
      </c>
      <c r="N146" s="2" t="str">
        <f t="shared" si="47"/>
        <v/>
      </c>
      <c r="O146" t="str">
        <f t="shared" si="48"/>
        <v/>
      </c>
      <c r="P146" t="str">
        <f t="shared" si="49"/>
        <v/>
      </c>
    </row>
    <row r="147" spans="2:16" x14ac:dyDescent="0.25">
      <c r="B147" s="73"/>
      <c r="C147" s="92"/>
      <c r="D147" s="92"/>
      <c r="E147" s="92"/>
      <c r="F147" s="92"/>
      <c r="G147" s="98" t="str">
        <f t="shared" si="50"/>
        <v/>
      </c>
      <c r="I147" s="2" t="str">
        <f t="shared" si="42"/>
        <v/>
      </c>
      <c r="J147" s="2" t="str">
        <f t="shared" si="43"/>
        <v/>
      </c>
      <c r="K147" s="2" t="str">
        <f t="shared" si="44"/>
        <v/>
      </c>
      <c r="L147" s="2" t="str">
        <f t="shared" si="45"/>
        <v/>
      </c>
      <c r="M147" s="2" t="str">
        <f t="shared" si="46"/>
        <v/>
      </c>
      <c r="N147" s="2" t="str">
        <f t="shared" si="47"/>
        <v/>
      </c>
      <c r="O147" t="str">
        <f t="shared" si="48"/>
        <v/>
      </c>
      <c r="P147" t="str">
        <f t="shared" si="49"/>
        <v/>
      </c>
    </row>
    <row r="148" spans="2:16" x14ac:dyDescent="0.25">
      <c r="B148" s="73"/>
      <c r="C148" s="92"/>
      <c r="D148" s="92"/>
      <c r="E148" s="92"/>
      <c r="F148" s="92"/>
      <c r="G148" s="98" t="str">
        <f t="shared" si="50"/>
        <v/>
      </c>
      <c r="I148" s="2" t="str">
        <f t="shared" si="42"/>
        <v/>
      </c>
      <c r="J148" s="2" t="str">
        <f t="shared" si="43"/>
        <v/>
      </c>
      <c r="K148" s="2" t="str">
        <f t="shared" si="44"/>
        <v/>
      </c>
      <c r="L148" s="2" t="str">
        <f t="shared" si="45"/>
        <v/>
      </c>
      <c r="M148" s="2" t="str">
        <f t="shared" si="46"/>
        <v/>
      </c>
      <c r="N148" s="2" t="str">
        <f t="shared" si="47"/>
        <v/>
      </c>
      <c r="O148" t="str">
        <f t="shared" si="48"/>
        <v/>
      </c>
      <c r="P148" t="str">
        <f t="shared" si="49"/>
        <v/>
      </c>
    </row>
    <row r="149" spans="2:16" x14ac:dyDescent="0.25">
      <c r="B149" s="73"/>
      <c r="C149" s="92"/>
      <c r="D149" s="92"/>
      <c r="E149" s="92"/>
      <c r="F149" s="92"/>
      <c r="G149" s="98" t="str">
        <f t="shared" si="50"/>
        <v/>
      </c>
      <c r="I149" s="2" t="str">
        <f t="shared" si="42"/>
        <v/>
      </c>
      <c r="J149" s="2" t="str">
        <f t="shared" si="43"/>
        <v/>
      </c>
      <c r="K149" s="2" t="str">
        <f t="shared" si="44"/>
        <v/>
      </c>
      <c r="L149" s="2" t="str">
        <f t="shared" si="45"/>
        <v/>
      </c>
      <c r="M149" s="2" t="str">
        <f t="shared" si="46"/>
        <v/>
      </c>
      <c r="N149" s="2" t="str">
        <f t="shared" si="47"/>
        <v/>
      </c>
      <c r="O149" t="str">
        <f t="shared" si="48"/>
        <v/>
      </c>
      <c r="P149" t="str">
        <f t="shared" si="49"/>
        <v/>
      </c>
    </row>
    <row r="150" spans="2:16" x14ac:dyDescent="0.25">
      <c r="B150" s="73"/>
      <c r="C150" s="92"/>
      <c r="D150" s="92"/>
      <c r="E150" s="92"/>
      <c r="F150" s="92"/>
      <c r="G150" s="98" t="str">
        <f t="shared" si="50"/>
        <v/>
      </c>
      <c r="I150" s="2" t="str">
        <f t="shared" si="42"/>
        <v/>
      </c>
      <c r="J150" s="2" t="str">
        <f t="shared" si="43"/>
        <v/>
      </c>
      <c r="K150" s="2" t="str">
        <f t="shared" si="44"/>
        <v/>
      </c>
      <c r="L150" s="2" t="str">
        <f t="shared" si="45"/>
        <v/>
      </c>
      <c r="M150" s="2" t="str">
        <f t="shared" si="46"/>
        <v/>
      </c>
      <c r="N150" s="2" t="str">
        <f t="shared" si="47"/>
        <v/>
      </c>
      <c r="O150" t="str">
        <f t="shared" si="48"/>
        <v/>
      </c>
      <c r="P150" t="str">
        <f t="shared" si="49"/>
        <v/>
      </c>
    </row>
    <row r="151" spans="2:16" x14ac:dyDescent="0.25">
      <c r="B151" s="73"/>
      <c r="C151" s="92"/>
      <c r="D151" s="92"/>
      <c r="E151" s="92"/>
      <c r="F151" s="92"/>
      <c r="G151" s="98" t="str">
        <f t="shared" si="50"/>
        <v/>
      </c>
      <c r="I151" s="2" t="str">
        <f t="shared" si="42"/>
        <v/>
      </c>
      <c r="J151" s="2" t="str">
        <f t="shared" si="43"/>
        <v/>
      </c>
      <c r="K151" s="2" t="str">
        <f t="shared" si="44"/>
        <v/>
      </c>
      <c r="L151" s="2" t="str">
        <f t="shared" si="45"/>
        <v/>
      </c>
      <c r="M151" s="2" t="str">
        <f t="shared" si="46"/>
        <v/>
      </c>
      <c r="N151" s="2" t="str">
        <f t="shared" si="47"/>
        <v/>
      </c>
      <c r="O151" t="str">
        <f t="shared" si="48"/>
        <v/>
      </c>
      <c r="P151" t="str">
        <f t="shared" si="49"/>
        <v/>
      </c>
    </row>
    <row r="152" spans="2:16" x14ac:dyDescent="0.25">
      <c r="B152" s="73"/>
      <c r="C152" s="92"/>
      <c r="D152" s="92"/>
      <c r="E152" s="92"/>
      <c r="F152" s="92"/>
      <c r="G152" s="98" t="str">
        <f t="shared" si="50"/>
        <v/>
      </c>
      <c r="I152" s="2" t="str">
        <f t="shared" si="42"/>
        <v/>
      </c>
      <c r="J152" s="2" t="str">
        <f t="shared" si="43"/>
        <v/>
      </c>
      <c r="K152" s="2" t="str">
        <f t="shared" si="44"/>
        <v/>
      </c>
      <c r="L152" s="2" t="str">
        <f t="shared" si="45"/>
        <v/>
      </c>
      <c r="M152" s="2" t="str">
        <f t="shared" si="46"/>
        <v/>
      </c>
      <c r="N152" s="2" t="str">
        <f t="shared" si="47"/>
        <v/>
      </c>
      <c r="O152" t="str">
        <f t="shared" si="48"/>
        <v/>
      </c>
      <c r="P152" t="str">
        <f t="shared" si="49"/>
        <v/>
      </c>
    </row>
    <row r="153" spans="2:16" x14ac:dyDescent="0.25">
      <c r="B153" s="73"/>
      <c r="C153" s="92"/>
      <c r="D153" s="92"/>
      <c r="E153" s="92"/>
      <c r="F153" s="92"/>
      <c r="G153" s="98" t="str">
        <f t="shared" si="50"/>
        <v/>
      </c>
      <c r="I153" s="2" t="str">
        <f t="shared" si="42"/>
        <v/>
      </c>
      <c r="J153" s="2" t="str">
        <f t="shared" si="43"/>
        <v/>
      </c>
      <c r="K153" s="2" t="str">
        <f t="shared" si="44"/>
        <v/>
      </c>
      <c r="L153" s="2" t="str">
        <f t="shared" si="45"/>
        <v/>
      </c>
      <c r="M153" s="2" t="str">
        <f t="shared" si="46"/>
        <v/>
      </c>
      <c r="N153" s="2" t="str">
        <f t="shared" si="47"/>
        <v/>
      </c>
      <c r="O153" t="str">
        <f t="shared" si="48"/>
        <v/>
      </c>
      <c r="P153" t="str">
        <f t="shared" si="49"/>
        <v/>
      </c>
    </row>
    <row r="154" spans="2:16" x14ac:dyDescent="0.25">
      <c r="B154" s="73"/>
      <c r="C154" s="92"/>
      <c r="D154" s="92"/>
      <c r="E154" s="92"/>
      <c r="F154" s="92"/>
      <c r="G154" s="98" t="str">
        <f t="shared" si="50"/>
        <v/>
      </c>
      <c r="I154" s="2" t="str">
        <f t="shared" si="42"/>
        <v/>
      </c>
      <c r="J154" s="2" t="str">
        <f t="shared" si="43"/>
        <v/>
      </c>
      <c r="K154" s="2" t="str">
        <f t="shared" si="44"/>
        <v/>
      </c>
      <c r="L154" s="2" t="str">
        <f t="shared" si="45"/>
        <v/>
      </c>
      <c r="M154" s="2" t="str">
        <f t="shared" si="46"/>
        <v/>
      </c>
      <c r="N154" s="2" t="str">
        <f t="shared" si="47"/>
        <v/>
      </c>
      <c r="O154" t="str">
        <f t="shared" si="48"/>
        <v/>
      </c>
      <c r="P154" t="str">
        <f t="shared" si="49"/>
        <v/>
      </c>
    </row>
    <row r="155" spans="2:16" x14ac:dyDescent="0.25">
      <c r="B155" s="73"/>
      <c r="C155" s="92"/>
      <c r="D155" s="92"/>
      <c r="E155" s="92"/>
      <c r="F155" s="92"/>
      <c r="G155" s="98" t="str">
        <f t="shared" si="50"/>
        <v/>
      </c>
      <c r="I155" s="2" t="str">
        <f t="shared" si="42"/>
        <v/>
      </c>
      <c r="J155" s="2" t="str">
        <f t="shared" si="43"/>
        <v/>
      </c>
      <c r="K155" s="2" t="str">
        <f t="shared" si="44"/>
        <v/>
      </c>
      <c r="L155" s="2" t="str">
        <f t="shared" si="45"/>
        <v/>
      </c>
      <c r="M155" s="2" t="str">
        <f t="shared" si="46"/>
        <v/>
      </c>
      <c r="N155" s="2" t="str">
        <f t="shared" si="47"/>
        <v/>
      </c>
      <c r="O155" t="str">
        <f t="shared" si="48"/>
        <v/>
      </c>
      <c r="P155" t="str">
        <f t="shared" si="49"/>
        <v/>
      </c>
    </row>
    <row r="156" spans="2:16" x14ac:dyDescent="0.25">
      <c r="B156" s="73"/>
      <c r="C156" s="92"/>
      <c r="D156" s="92"/>
      <c r="E156" s="92"/>
      <c r="F156" s="92"/>
      <c r="G156" s="98" t="str">
        <f t="shared" si="50"/>
        <v/>
      </c>
      <c r="I156" s="2" t="str">
        <f t="shared" si="42"/>
        <v/>
      </c>
      <c r="J156" s="2" t="str">
        <f t="shared" si="43"/>
        <v/>
      </c>
      <c r="K156" s="2" t="str">
        <f t="shared" si="44"/>
        <v/>
      </c>
      <c r="L156" s="2" t="str">
        <f t="shared" si="45"/>
        <v/>
      </c>
      <c r="M156" s="2" t="str">
        <f t="shared" si="46"/>
        <v/>
      </c>
      <c r="N156" s="2" t="str">
        <f t="shared" si="47"/>
        <v/>
      </c>
      <c r="O156" t="str">
        <f t="shared" si="48"/>
        <v/>
      </c>
      <c r="P156" t="str">
        <f t="shared" si="49"/>
        <v/>
      </c>
    </row>
    <row r="157" spans="2:16" x14ac:dyDescent="0.25">
      <c r="B157" s="73"/>
      <c r="C157" s="92"/>
      <c r="D157" s="92"/>
      <c r="E157" s="92"/>
      <c r="F157" s="92"/>
      <c r="G157" s="98" t="str">
        <f t="shared" si="50"/>
        <v/>
      </c>
      <c r="I157" s="2" t="str">
        <f t="shared" si="42"/>
        <v/>
      </c>
      <c r="J157" s="2" t="str">
        <f t="shared" si="43"/>
        <v/>
      </c>
      <c r="K157" s="2" t="str">
        <f t="shared" si="44"/>
        <v/>
      </c>
      <c r="L157" s="2" t="str">
        <f t="shared" si="45"/>
        <v/>
      </c>
      <c r="M157" s="2" t="str">
        <f t="shared" si="46"/>
        <v/>
      </c>
      <c r="N157" s="2" t="str">
        <f t="shared" si="47"/>
        <v/>
      </c>
      <c r="O157" t="str">
        <f t="shared" si="48"/>
        <v/>
      </c>
      <c r="P157" t="str">
        <f t="shared" si="49"/>
        <v/>
      </c>
    </row>
    <row r="158" spans="2:16" x14ac:dyDescent="0.25">
      <c r="B158" s="73"/>
      <c r="C158" s="92"/>
      <c r="D158" s="92"/>
      <c r="E158" s="92"/>
      <c r="F158" s="92"/>
      <c r="G158" s="98" t="str">
        <f t="shared" si="50"/>
        <v/>
      </c>
      <c r="I158" s="2" t="str">
        <f t="shared" si="42"/>
        <v/>
      </c>
      <c r="J158" s="2" t="str">
        <f t="shared" si="43"/>
        <v/>
      </c>
      <c r="K158" s="2" t="str">
        <f t="shared" si="44"/>
        <v/>
      </c>
      <c r="L158" s="2" t="str">
        <f t="shared" si="45"/>
        <v/>
      </c>
      <c r="M158" s="2" t="str">
        <f t="shared" si="46"/>
        <v/>
      </c>
      <c r="N158" s="2" t="str">
        <f t="shared" si="47"/>
        <v/>
      </c>
      <c r="O158" t="str">
        <f t="shared" si="48"/>
        <v/>
      </c>
      <c r="P158" t="str">
        <f t="shared" si="49"/>
        <v/>
      </c>
    </row>
    <row r="159" spans="2:16" x14ac:dyDescent="0.25">
      <c r="B159" s="73"/>
      <c r="C159" s="92"/>
      <c r="D159" s="92"/>
      <c r="E159" s="92"/>
      <c r="F159" s="92"/>
      <c r="G159" s="98" t="str">
        <f t="shared" si="50"/>
        <v/>
      </c>
      <c r="I159" s="2" t="str">
        <f t="shared" si="42"/>
        <v/>
      </c>
      <c r="J159" s="2" t="str">
        <f t="shared" si="43"/>
        <v/>
      </c>
      <c r="K159" s="2" t="str">
        <f t="shared" si="44"/>
        <v/>
      </c>
      <c r="L159" s="2" t="str">
        <f t="shared" si="45"/>
        <v/>
      </c>
      <c r="M159" s="2" t="str">
        <f t="shared" si="46"/>
        <v/>
      </c>
      <c r="N159" s="2" t="str">
        <f t="shared" si="47"/>
        <v/>
      </c>
      <c r="O159" t="str">
        <f t="shared" si="48"/>
        <v/>
      </c>
      <c r="P159" t="str">
        <f t="shared" si="49"/>
        <v/>
      </c>
    </row>
    <row r="160" spans="2:16" x14ac:dyDescent="0.25">
      <c r="B160" s="73"/>
      <c r="C160" s="92"/>
      <c r="D160" s="92"/>
      <c r="E160" s="92"/>
      <c r="F160" s="92"/>
      <c r="G160" s="98" t="str">
        <f t="shared" si="50"/>
        <v/>
      </c>
      <c r="I160" s="2" t="str">
        <f t="shared" si="42"/>
        <v/>
      </c>
      <c r="J160" s="2" t="str">
        <f t="shared" si="43"/>
        <v/>
      </c>
      <c r="K160" s="2" t="str">
        <f t="shared" si="44"/>
        <v/>
      </c>
      <c r="L160" s="2" t="str">
        <f t="shared" si="45"/>
        <v/>
      </c>
      <c r="M160" s="2" t="str">
        <f t="shared" si="46"/>
        <v/>
      </c>
      <c r="N160" s="2" t="str">
        <f t="shared" si="47"/>
        <v/>
      </c>
      <c r="O160" t="str">
        <f t="shared" si="48"/>
        <v/>
      </c>
      <c r="P160" t="str">
        <f t="shared" si="49"/>
        <v/>
      </c>
    </row>
    <row r="161" spans="2:16" x14ac:dyDescent="0.25">
      <c r="B161" s="73"/>
      <c r="C161" s="92"/>
      <c r="D161" s="92"/>
      <c r="E161" s="92"/>
      <c r="F161" s="92"/>
      <c r="G161" s="98" t="str">
        <f t="shared" si="50"/>
        <v/>
      </c>
      <c r="I161" s="2" t="str">
        <f t="shared" si="42"/>
        <v/>
      </c>
      <c r="J161" s="2" t="str">
        <f t="shared" si="43"/>
        <v/>
      </c>
      <c r="K161" s="2" t="str">
        <f t="shared" si="44"/>
        <v/>
      </c>
      <c r="L161" s="2" t="str">
        <f t="shared" si="45"/>
        <v/>
      </c>
      <c r="M161" s="2" t="str">
        <f t="shared" si="46"/>
        <v/>
      </c>
      <c r="N161" s="2" t="str">
        <f t="shared" si="47"/>
        <v/>
      </c>
      <c r="O161" t="str">
        <f t="shared" si="48"/>
        <v/>
      </c>
      <c r="P161" t="str">
        <f t="shared" si="49"/>
        <v/>
      </c>
    </row>
    <row r="162" spans="2:16" x14ac:dyDescent="0.25">
      <c r="B162" s="73"/>
      <c r="C162" s="92"/>
      <c r="D162" s="92"/>
      <c r="E162" s="92"/>
      <c r="F162" s="92"/>
      <c r="G162" s="98" t="str">
        <f t="shared" si="50"/>
        <v/>
      </c>
      <c r="I162" s="2" t="str">
        <f t="shared" si="42"/>
        <v/>
      </c>
      <c r="J162" s="2" t="str">
        <f t="shared" si="43"/>
        <v/>
      </c>
      <c r="K162" s="2" t="str">
        <f t="shared" si="44"/>
        <v/>
      </c>
      <c r="L162" s="2" t="str">
        <f t="shared" si="45"/>
        <v/>
      </c>
      <c r="M162" s="2" t="str">
        <f t="shared" si="46"/>
        <v/>
      </c>
      <c r="N162" s="2" t="str">
        <f t="shared" si="47"/>
        <v/>
      </c>
      <c r="O162" t="str">
        <f t="shared" si="48"/>
        <v/>
      </c>
      <c r="P162" t="str">
        <f t="shared" si="49"/>
        <v/>
      </c>
    </row>
    <row r="163" spans="2:16" x14ac:dyDescent="0.25">
      <c r="B163" s="73"/>
      <c r="C163" s="92"/>
      <c r="D163" s="92"/>
      <c r="E163" s="92"/>
      <c r="F163" s="92"/>
      <c r="G163" s="98" t="str">
        <f t="shared" si="50"/>
        <v/>
      </c>
      <c r="I163" s="2" t="str">
        <f t="shared" si="42"/>
        <v/>
      </c>
      <c r="J163" s="2" t="str">
        <f t="shared" si="43"/>
        <v/>
      </c>
      <c r="K163" s="2" t="str">
        <f t="shared" si="44"/>
        <v/>
      </c>
      <c r="L163" s="2" t="str">
        <f t="shared" si="45"/>
        <v/>
      </c>
      <c r="M163" s="2" t="str">
        <f t="shared" si="46"/>
        <v/>
      </c>
      <c r="N163" s="2" t="str">
        <f t="shared" si="47"/>
        <v/>
      </c>
      <c r="O163" t="str">
        <f t="shared" si="48"/>
        <v/>
      </c>
      <c r="P163" t="str">
        <f t="shared" si="49"/>
        <v/>
      </c>
    </row>
    <row r="164" spans="2:16" x14ac:dyDescent="0.25">
      <c r="B164" s="73"/>
      <c r="C164" s="92"/>
      <c r="D164" s="92"/>
      <c r="E164" s="92"/>
      <c r="F164" s="92"/>
      <c r="G164" s="98" t="str">
        <f t="shared" si="50"/>
        <v/>
      </c>
      <c r="I164" s="2" t="str">
        <f t="shared" si="42"/>
        <v/>
      </c>
      <c r="J164" s="2" t="str">
        <f t="shared" si="43"/>
        <v/>
      </c>
      <c r="K164" s="2" t="str">
        <f t="shared" si="44"/>
        <v/>
      </c>
      <c r="L164" s="2" t="str">
        <f t="shared" si="45"/>
        <v/>
      </c>
      <c r="M164" s="2" t="str">
        <f t="shared" si="46"/>
        <v/>
      </c>
      <c r="N164" s="2" t="str">
        <f t="shared" si="47"/>
        <v/>
      </c>
      <c r="O164" t="str">
        <f t="shared" si="48"/>
        <v/>
      </c>
      <c r="P164" t="str">
        <f t="shared" si="49"/>
        <v/>
      </c>
    </row>
    <row r="165" spans="2:16" x14ac:dyDescent="0.25">
      <c r="B165" s="73"/>
      <c r="C165" s="92"/>
      <c r="D165" s="92"/>
      <c r="E165" s="92"/>
      <c r="F165" s="92"/>
      <c r="G165" s="98" t="str">
        <f t="shared" si="50"/>
        <v/>
      </c>
    </row>
    <row r="166" spans="2:16" x14ac:dyDescent="0.25">
      <c r="B166" s="73"/>
      <c r="C166" s="92"/>
      <c r="D166" s="92"/>
      <c r="E166" s="92"/>
      <c r="F166" s="92"/>
      <c r="G166" s="98" t="str">
        <f t="shared" si="50"/>
        <v/>
      </c>
    </row>
    <row r="167" spans="2:16" x14ac:dyDescent="0.25">
      <c r="B167" s="73"/>
      <c r="C167" s="92"/>
      <c r="D167" s="92"/>
      <c r="E167" s="92"/>
      <c r="F167" s="92"/>
      <c r="G167" s="98" t="str">
        <f t="shared" si="50"/>
        <v/>
      </c>
    </row>
    <row r="168" spans="2:16" x14ac:dyDescent="0.25">
      <c r="B168" s="73"/>
      <c r="C168" s="92"/>
      <c r="D168" s="92"/>
      <c r="E168" s="92"/>
      <c r="F168" s="92"/>
      <c r="G168" s="98" t="str">
        <f t="shared" si="50"/>
        <v/>
      </c>
    </row>
    <row r="169" spans="2:16" x14ac:dyDescent="0.25">
      <c r="B169" s="73"/>
      <c r="C169" s="92"/>
      <c r="D169" s="92"/>
      <c r="E169" s="92"/>
      <c r="F169" s="92"/>
      <c r="G169" s="98" t="str">
        <f t="shared" si="50"/>
        <v/>
      </c>
    </row>
    <row r="170" spans="2:16" x14ac:dyDescent="0.25">
      <c r="B170" s="73"/>
      <c r="C170" s="92"/>
      <c r="D170" s="92"/>
      <c r="E170" s="92"/>
      <c r="F170" s="92"/>
      <c r="G170" s="98" t="str">
        <f t="shared" si="50"/>
        <v/>
      </c>
    </row>
    <row r="171" spans="2:16" x14ac:dyDescent="0.25">
      <c r="B171" s="73"/>
      <c r="C171" s="92"/>
      <c r="D171" s="92"/>
      <c r="E171" s="92"/>
      <c r="F171" s="92"/>
      <c r="G171" s="98" t="str">
        <f t="shared" si="50"/>
        <v/>
      </c>
    </row>
    <row r="172" spans="2:16" x14ac:dyDescent="0.25">
      <c r="B172" s="73"/>
      <c r="C172" s="92"/>
      <c r="D172" s="92"/>
      <c r="E172" s="92"/>
      <c r="F172" s="92"/>
      <c r="G172" s="98" t="str">
        <f t="shared" si="50"/>
        <v/>
      </c>
    </row>
    <row r="173" spans="2:16" x14ac:dyDescent="0.25">
      <c r="B173" s="73"/>
      <c r="C173" s="92"/>
      <c r="D173" s="92"/>
      <c r="E173" s="92"/>
      <c r="F173" s="92"/>
      <c r="G173" s="98" t="str">
        <f t="shared" si="50"/>
        <v/>
      </c>
    </row>
    <row r="174" spans="2:16" x14ac:dyDescent="0.25">
      <c r="B174" s="73"/>
      <c r="C174" s="92"/>
      <c r="D174" s="92"/>
      <c r="E174" s="92"/>
      <c r="F174" s="92"/>
      <c r="G174" s="98" t="str">
        <f t="shared" si="50"/>
        <v/>
      </c>
    </row>
    <row r="175" spans="2:16" x14ac:dyDescent="0.25">
      <c r="B175" s="73"/>
      <c r="C175" s="92"/>
      <c r="D175" s="92"/>
      <c r="E175" s="92"/>
      <c r="F175" s="92"/>
      <c r="G175" s="98" t="str">
        <f t="shared" si="50"/>
        <v/>
      </c>
    </row>
    <row r="176" spans="2:16" x14ac:dyDescent="0.25">
      <c r="B176" s="73"/>
      <c r="C176" s="92"/>
      <c r="D176" s="92"/>
      <c r="E176" s="92"/>
      <c r="F176" s="92"/>
      <c r="G176" s="98" t="str">
        <f t="shared" si="50"/>
        <v/>
      </c>
    </row>
    <row r="177" spans="2:7" x14ac:dyDescent="0.25">
      <c r="B177" s="73"/>
      <c r="C177" s="92"/>
      <c r="D177" s="92"/>
      <c r="E177" s="92"/>
      <c r="F177" s="92"/>
      <c r="G177" s="98" t="str">
        <f t="shared" si="50"/>
        <v/>
      </c>
    </row>
    <row r="178" spans="2:7" x14ac:dyDescent="0.25">
      <c r="B178" s="73"/>
      <c r="C178" s="92"/>
      <c r="D178" s="92"/>
      <c r="E178" s="92"/>
      <c r="F178" s="92"/>
      <c r="G178" s="98" t="str">
        <f t="shared" si="50"/>
        <v/>
      </c>
    </row>
    <row r="179" spans="2:7" x14ac:dyDescent="0.25">
      <c r="B179" s="73"/>
      <c r="C179" s="92"/>
      <c r="D179" s="92"/>
      <c r="E179" s="92"/>
      <c r="F179" s="92"/>
      <c r="G179" s="98" t="str">
        <f t="shared" si="50"/>
        <v/>
      </c>
    </row>
    <row r="180" spans="2:7" x14ac:dyDescent="0.25">
      <c r="B180" s="73"/>
      <c r="C180" s="92"/>
      <c r="D180" s="92"/>
      <c r="E180" s="92"/>
      <c r="F180" s="92"/>
      <c r="G180" s="98" t="str">
        <f t="shared" si="50"/>
        <v/>
      </c>
    </row>
    <row r="181" spans="2:7" x14ac:dyDescent="0.25">
      <c r="B181" s="73"/>
      <c r="C181" s="92"/>
      <c r="D181" s="92"/>
      <c r="E181" s="92"/>
      <c r="F181" s="92"/>
      <c r="G181" s="98" t="str">
        <f t="shared" si="50"/>
        <v/>
      </c>
    </row>
    <row r="182" spans="2:7" x14ac:dyDescent="0.25">
      <c r="B182" s="73"/>
      <c r="C182" s="92"/>
      <c r="D182" s="92"/>
      <c r="E182" s="92"/>
      <c r="F182" s="92"/>
      <c r="G182" s="98" t="str">
        <f t="shared" si="50"/>
        <v/>
      </c>
    </row>
    <row r="183" spans="2:7" x14ac:dyDescent="0.25">
      <c r="B183" s="73"/>
      <c r="C183" s="92"/>
      <c r="D183" s="92"/>
      <c r="E183" s="92"/>
      <c r="F183" s="92"/>
      <c r="G183" s="98" t="str">
        <f t="shared" si="50"/>
        <v/>
      </c>
    </row>
    <row r="184" spans="2:7" x14ac:dyDescent="0.25">
      <c r="B184" s="73"/>
      <c r="C184" s="92"/>
      <c r="D184" s="92"/>
      <c r="E184" s="92"/>
      <c r="F184" s="92"/>
      <c r="G184" s="98" t="str">
        <f t="shared" si="50"/>
        <v/>
      </c>
    </row>
    <row r="185" spans="2:7" x14ac:dyDescent="0.25">
      <c r="B185" s="73"/>
      <c r="C185" s="92"/>
      <c r="D185" s="92"/>
      <c r="E185" s="92"/>
      <c r="F185" s="92"/>
      <c r="G185" s="98" t="str">
        <f t="shared" si="50"/>
        <v/>
      </c>
    </row>
    <row r="186" spans="2:7" x14ac:dyDescent="0.25">
      <c r="B186" s="73"/>
      <c r="C186" s="92"/>
      <c r="D186" s="92"/>
      <c r="E186" s="92"/>
      <c r="F186" s="92"/>
      <c r="G186" s="98" t="str">
        <f t="shared" si="50"/>
        <v/>
      </c>
    </row>
    <row r="187" spans="2:7" x14ac:dyDescent="0.25">
      <c r="B187" s="73"/>
      <c r="C187" s="92"/>
      <c r="D187" s="92"/>
      <c r="E187" s="92"/>
      <c r="F187" s="92"/>
      <c r="G187" s="98" t="str">
        <f t="shared" si="50"/>
        <v/>
      </c>
    </row>
    <row r="188" spans="2:7" x14ac:dyDescent="0.25">
      <c r="B188" s="73"/>
      <c r="C188" s="92"/>
      <c r="D188" s="92"/>
      <c r="E188" s="92"/>
      <c r="F188" s="92"/>
      <c r="G188" s="98" t="str">
        <f t="shared" si="50"/>
        <v/>
      </c>
    </row>
    <row r="189" spans="2:7" ht="15.75" thickBot="1" x14ac:dyDescent="0.3">
      <c r="B189" s="74"/>
      <c r="C189" s="75"/>
      <c r="D189" s="75"/>
      <c r="E189" s="75"/>
      <c r="F189" s="75"/>
      <c r="G189" s="99" t="str">
        <f t="shared" si="50"/>
        <v/>
      </c>
    </row>
  </sheetData>
  <sheetProtection sheet="1" objects="1" scenarios="1" formatCells="0" formatColumns="0" formatRows="0" autoFilter="0"/>
  <protectedRanges>
    <protectedRange sqref="B15:F189" name="DATA ENTRY"/>
  </protectedRanges>
  <autoFilter ref="B14:G189"/>
  <mergeCells count="10">
    <mergeCell ref="B10:D10"/>
    <mergeCell ref="B11:D11"/>
    <mergeCell ref="B12:D12"/>
    <mergeCell ref="B7:D7"/>
    <mergeCell ref="B8:D8"/>
    <mergeCell ref="B3:D3"/>
    <mergeCell ref="B4:D4"/>
    <mergeCell ref="B5:D5"/>
    <mergeCell ref="B6:D6"/>
    <mergeCell ref="B9:D9"/>
  </mergeCells>
  <phoneticPr fontId="21" type="noConversion"/>
  <conditionalFormatting sqref="F15:F38">
    <cfRule type="cellIs" dxfId="288" priority="51" operator="lessThan">
      <formula>0</formula>
    </cfRule>
  </conditionalFormatting>
  <conditionalFormatting sqref="F15:F38">
    <cfRule type="cellIs" dxfId="287" priority="50" operator="lessThan">
      <formula>0</formula>
    </cfRule>
  </conditionalFormatting>
  <conditionalFormatting sqref="F6">
    <cfRule type="cellIs" dxfId="286" priority="49" operator="equal">
      <formula>"""#DIV/0"""</formula>
    </cfRule>
  </conditionalFormatting>
  <conditionalFormatting sqref="F18:F41">
    <cfRule type="cellIs" dxfId="285" priority="48" operator="lessThan">
      <formula>0</formula>
    </cfRule>
  </conditionalFormatting>
  <conditionalFormatting sqref="F6">
    <cfRule type="cellIs" dxfId="284" priority="47" operator="equal">
      <formula>"""#DIV/0"""</formula>
    </cfRule>
  </conditionalFormatting>
  <conditionalFormatting sqref="F18:F41">
    <cfRule type="cellIs" dxfId="283" priority="46" operator="lessThan">
      <formula>0</formula>
    </cfRule>
  </conditionalFormatting>
  <conditionalFormatting sqref="F6">
    <cfRule type="cellIs" dxfId="282" priority="45" operator="equal">
      <formula>"""#DIV/0"""</formula>
    </cfRule>
  </conditionalFormatting>
  <conditionalFormatting sqref="F18:F41">
    <cfRule type="cellIs" dxfId="281" priority="44" operator="lessThan">
      <formula>0</formula>
    </cfRule>
  </conditionalFormatting>
  <conditionalFormatting sqref="F6">
    <cfRule type="cellIs" dxfId="280" priority="43" operator="equal">
      <formula>"""#DIV/0"""</formula>
    </cfRule>
  </conditionalFormatting>
  <conditionalFormatting sqref="F18:F41">
    <cfRule type="cellIs" dxfId="279" priority="42" operator="lessThan">
      <formula>0</formula>
    </cfRule>
  </conditionalFormatting>
  <conditionalFormatting sqref="F6">
    <cfRule type="cellIs" dxfId="278" priority="41" operator="equal">
      <formula>"""#DIV/0"""</formula>
    </cfRule>
  </conditionalFormatting>
  <conditionalFormatting sqref="F18:F41">
    <cfRule type="cellIs" dxfId="277" priority="40" operator="lessThan">
      <formula>0</formula>
    </cfRule>
  </conditionalFormatting>
  <conditionalFormatting sqref="F6">
    <cfRule type="cellIs" dxfId="276" priority="39" operator="equal">
      <formula>"""#DIV/0"""</formula>
    </cfRule>
  </conditionalFormatting>
  <conditionalFormatting sqref="F18:F41">
    <cfRule type="cellIs" dxfId="275" priority="38" operator="lessThan">
      <formula>0</formula>
    </cfRule>
  </conditionalFormatting>
  <conditionalFormatting sqref="F6">
    <cfRule type="cellIs" dxfId="274" priority="37" operator="equal">
      <formula>"""#DIV/0"""</formula>
    </cfRule>
  </conditionalFormatting>
  <conditionalFormatting sqref="F18:F41">
    <cfRule type="cellIs" dxfId="273" priority="36" operator="lessThan">
      <formula>0</formula>
    </cfRule>
  </conditionalFormatting>
  <conditionalFormatting sqref="F6">
    <cfRule type="cellIs" dxfId="272" priority="35" operator="equal">
      <formula>"""#DIV/0"""</formula>
    </cfRule>
  </conditionalFormatting>
  <conditionalFormatting sqref="F18:F41">
    <cfRule type="cellIs" dxfId="271" priority="34" operator="lessThan">
      <formula>0</formula>
    </cfRule>
  </conditionalFormatting>
  <conditionalFormatting sqref="F6">
    <cfRule type="cellIs" dxfId="270" priority="33" operator="equal">
      <formula>"""#DIV/0"""</formula>
    </cfRule>
  </conditionalFormatting>
  <conditionalFormatting sqref="F18:F41">
    <cfRule type="cellIs" dxfId="269" priority="32" operator="lessThan">
      <formula>0</formula>
    </cfRule>
  </conditionalFormatting>
  <conditionalFormatting sqref="F6">
    <cfRule type="cellIs" dxfId="268" priority="31" operator="equal">
      <formula>"""#DIV/0"""</formula>
    </cfRule>
  </conditionalFormatting>
  <conditionalFormatting sqref="F18:F41">
    <cfRule type="cellIs" dxfId="267" priority="30" operator="lessThan">
      <formula>0</formula>
    </cfRule>
  </conditionalFormatting>
  <conditionalFormatting sqref="F6">
    <cfRule type="cellIs" dxfId="266" priority="29" operator="equal">
      <formula>"""#DIV/0"""</formula>
    </cfRule>
  </conditionalFormatting>
  <conditionalFormatting sqref="F18:F41">
    <cfRule type="cellIs" dxfId="265" priority="28" operator="lessThan">
      <formula>0</formula>
    </cfRule>
  </conditionalFormatting>
  <conditionalFormatting sqref="F6">
    <cfRule type="cellIs" dxfId="264" priority="27" operator="equal">
      <formula>"""#DIV/0"""</formula>
    </cfRule>
  </conditionalFormatting>
  <conditionalFormatting sqref="G18:G41">
    <cfRule type="cellIs" dxfId="263" priority="26" operator="lessThan">
      <formula>0</formula>
    </cfRule>
  </conditionalFormatting>
  <conditionalFormatting sqref="G6">
    <cfRule type="cellIs" dxfId="262" priority="25" operator="equal">
      <formula>"""#DIV/0"""</formula>
    </cfRule>
  </conditionalFormatting>
  <conditionalFormatting sqref="G18:G167">
    <cfRule type="cellIs" dxfId="261" priority="24" operator="lessThan">
      <formula>0</formula>
    </cfRule>
  </conditionalFormatting>
  <conditionalFormatting sqref="G6">
    <cfRule type="cellIs" dxfId="260" priority="23" operator="equal">
      <formula>"""#DIV/0"""</formula>
    </cfRule>
  </conditionalFormatting>
  <conditionalFormatting sqref="G18:G167">
    <cfRule type="cellIs" dxfId="259" priority="22" operator="lessThan">
      <formula>0</formula>
    </cfRule>
  </conditionalFormatting>
  <conditionalFormatting sqref="G6">
    <cfRule type="cellIs" dxfId="258" priority="21" operator="equal">
      <formula>"""#DIV/0"""</formula>
    </cfRule>
  </conditionalFormatting>
  <conditionalFormatting sqref="G15:G164">
    <cfRule type="cellIs" dxfId="257" priority="20" operator="lessThan">
      <formula>0</formula>
    </cfRule>
  </conditionalFormatting>
  <conditionalFormatting sqref="G6">
    <cfRule type="cellIs" dxfId="256" priority="19" operator="equal">
      <formula>"""#DIV/0"""</formula>
    </cfRule>
  </conditionalFormatting>
  <conditionalFormatting sqref="G15:G164">
    <cfRule type="cellIs" dxfId="255" priority="18" operator="lessThan">
      <formula>0</formula>
    </cfRule>
  </conditionalFormatting>
  <conditionalFormatting sqref="G6">
    <cfRule type="cellIs" dxfId="254" priority="17" operator="equal">
      <formula>"""#DIV/0"""</formula>
    </cfRule>
  </conditionalFormatting>
  <conditionalFormatting sqref="G15:G164">
    <cfRule type="cellIs" dxfId="253" priority="16" operator="lessThan">
      <formula>0</formula>
    </cfRule>
  </conditionalFormatting>
  <conditionalFormatting sqref="G6">
    <cfRule type="cellIs" dxfId="252" priority="15" operator="equal">
      <formula>"""#DIV/0"""</formula>
    </cfRule>
  </conditionalFormatting>
  <conditionalFormatting sqref="G15:G167">
    <cfRule type="cellIs" dxfId="251" priority="14" operator="lessThan">
      <formula>0</formula>
    </cfRule>
  </conditionalFormatting>
  <conditionalFormatting sqref="G6">
    <cfRule type="cellIs" dxfId="250" priority="13" operator="equal">
      <formula>"""#DIV/0"""</formula>
    </cfRule>
  </conditionalFormatting>
  <conditionalFormatting sqref="G15:G164">
    <cfRule type="cellIs" dxfId="249" priority="12" operator="lessThan">
      <formula>0</formula>
    </cfRule>
  </conditionalFormatting>
  <conditionalFormatting sqref="G6">
    <cfRule type="cellIs" dxfId="248" priority="11" operator="equal">
      <formula>"""#DIV/0"""</formula>
    </cfRule>
  </conditionalFormatting>
  <conditionalFormatting sqref="G15:G167">
    <cfRule type="cellIs" dxfId="247" priority="10" operator="lessThan">
      <formula>0</formula>
    </cfRule>
  </conditionalFormatting>
  <conditionalFormatting sqref="G6">
    <cfRule type="cellIs" dxfId="246" priority="9" operator="equal">
      <formula>"""#DIV/0"""</formula>
    </cfRule>
  </conditionalFormatting>
  <conditionalFormatting sqref="G15:G164">
    <cfRule type="cellIs" dxfId="245" priority="8" operator="lessThan">
      <formula>0</formula>
    </cfRule>
  </conditionalFormatting>
  <conditionalFormatting sqref="G6">
    <cfRule type="cellIs" dxfId="244" priority="7" operator="equal">
      <formula>"""#DIV/0"""</formula>
    </cfRule>
  </conditionalFormatting>
  <conditionalFormatting sqref="G15:G167">
    <cfRule type="cellIs" dxfId="243" priority="6" operator="lessThan">
      <formula>0</formula>
    </cfRule>
  </conditionalFormatting>
  <conditionalFormatting sqref="G6">
    <cfRule type="cellIs" dxfId="242" priority="5" operator="equal">
      <formula>"""#DIV/0"""</formula>
    </cfRule>
  </conditionalFormatting>
  <conditionalFormatting sqref="G15:G189">
    <cfRule type="cellIs" dxfId="241" priority="4" operator="lessThan">
      <formula>0</formula>
    </cfRule>
  </conditionalFormatting>
  <conditionalFormatting sqref="G6">
    <cfRule type="cellIs" dxfId="240" priority="3" operator="equal">
      <formula>"""#DIV/0"""</formula>
    </cfRule>
  </conditionalFormatting>
  <conditionalFormatting sqref="G15:G189">
    <cfRule type="cellIs" dxfId="239" priority="2" operator="lessThan">
      <formula>0</formula>
    </cfRule>
  </conditionalFormatting>
  <conditionalFormatting sqref="G6">
    <cfRule type="cellIs" dxfId="238" priority="1" operator="equal">
      <formula>"""#DIV/0"""</formula>
    </cfRule>
  </conditionalFormatting>
  <hyperlinks>
    <hyperlink ref="R14" location="Cover!A1" display="Return to Cover"/>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R189"/>
  <sheetViews>
    <sheetView showGridLines="0" workbookViewId="0"/>
  </sheetViews>
  <sheetFormatPr defaultRowHeight="15" x14ac:dyDescent="0.25"/>
  <cols>
    <col min="2" max="2" width="12.7109375" customWidth="1"/>
    <col min="3" max="3" width="15.85546875" bestFit="1" customWidth="1"/>
    <col min="4" max="4" width="25.7109375" customWidth="1"/>
    <col min="5" max="6" width="15.7109375" style="1" customWidth="1"/>
    <col min="7" max="7" width="9.140625" style="1"/>
    <col min="8" max="8" width="12.85546875" hidden="1" customWidth="1"/>
    <col min="9" max="9" width="0" hidden="1" customWidth="1"/>
    <col min="10" max="10" width="10" hidden="1" customWidth="1"/>
    <col min="11" max="17" width="0" hidden="1" customWidth="1"/>
  </cols>
  <sheetData>
    <row r="1" spans="2:18" ht="18.75" x14ac:dyDescent="0.3">
      <c r="E1" s="65" t="s">
        <v>13</v>
      </c>
      <c r="F1" s="65" t="str">
        <f>IF(Cover!D6="","",Cover!D6)</f>
        <v/>
      </c>
      <c r="H1" t="s">
        <v>276</v>
      </c>
      <c r="I1" t="str">
        <f>IF(E5=0,"None",LEFT(I12,I13-2))</f>
        <v>None</v>
      </c>
      <c r="K1" t="s">
        <v>21</v>
      </c>
      <c r="L1">
        <f>Cover!J12</f>
        <v>0</v>
      </c>
      <c r="M1" t="s">
        <v>276</v>
      </c>
      <c r="N1" t="str">
        <f>IF(F5=0,"None",LEFT(M12,M13-2))</f>
        <v>None</v>
      </c>
    </row>
    <row r="2" spans="2:18" ht="15.75" thickBot="1" x14ac:dyDescent="0.3">
      <c r="E2" s="66" t="str">
        <f>IF(Cover!L3="","",Cover!L3)</f>
        <v/>
      </c>
      <c r="F2" s="66" t="str">
        <f>IF(Cover!L4="","",Cover!L4)</f>
        <v/>
      </c>
      <c r="H2" t="s">
        <v>292</v>
      </c>
      <c r="I2" t="str">
        <f>IF(E7=0,"None",LEFT(J12,J13-2))</f>
        <v>None</v>
      </c>
      <c r="K2" t="s">
        <v>276</v>
      </c>
      <c r="L2">
        <f>Cover!J13</f>
        <v>0</v>
      </c>
      <c r="M2" t="s">
        <v>292</v>
      </c>
      <c r="N2" t="str">
        <f>IF(F7=0,"None",LEFT(N12,N13-2))</f>
        <v>None</v>
      </c>
    </row>
    <row r="3" spans="2:18" ht="15.75" thickBot="1" x14ac:dyDescent="0.3">
      <c r="B3" s="302"/>
      <c r="C3" s="303"/>
      <c r="D3" s="303"/>
      <c r="E3" s="77" t="str">
        <f>E14</f>
        <v/>
      </c>
      <c r="F3" s="79" t="str">
        <f>F14</f>
        <v/>
      </c>
      <c r="G3" s="83" t="s">
        <v>24</v>
      </c>
      <c r="H3" t="s">
        <v>293</v>
      </c>
      <c r="I3" t="str">
        <f>IF(E9=0,"None",LEFT(K12,K13-2))</f>
        <v>None</v>
      </c>
      <c r="K3" t="s">
        <v>22</v>
      </c>
      <c r="L3">
        <f>Cover!J14</f>
        <v>0</v>
      </c>
      <c r="M3" t="s">
        <v>293</v>
      </c>
      <c r="N3" t="str">
        <f>IF(F9=0,"None",LEFT(O12,O13-2))</f>
        <v>None</v>
      </c>
    </row>
    <row r="4" spans="2:18" ht="15.75" thickBot="1" x14ac:dyDescent="0.3">
      <c r="B4" s="304" t="s">
        <v>23</v>
      </c>
      <c r="C4" s="305"/>
      <c r="D4" s="305"/>
      <c r="E4" s="78">
        <f>COUNT(E15:E189)</f>
        <v>0</v>
      </c>
      <c r="F4" s="80">
        <f>COUNT(F15:F189)</f>
        <v>0</v>
      </c>
      <c r="G4" s="84">
        <f>F4-E4</f>
        <v>0</v>
      </c>
      <c r="H4" t="s">
        <v>294</v>
      </c>
      <c r="I4" t="str">
        <f>IF(E11=0,"None",LEFT(L12,L13-2))</f>
        <v>None</v>
      </c>
      <c r="K4" t="s">
        <v>104</v>
      </c>
      <c r="L4">
        <f>Cover!J15</f>
        <v>0</v>
      </c>
      <c r="M4" t="s">
        <v>286</v>
      </c>
      <c r="N4" t="str">
        <f>IF(F11=0,"None",LEFT(P12,P13-2))</f>
        <v>None</v>
      </c>
    </row>
    <row r="5" spans="2:18" x14ac:dyDescent="0.25">
      <c r="B5" s="306" t="str">
        <f>"Number "&amp;Cover!$K$13&amp;"  (&gt;=" &amp; Cover!$J$13 &amp; ")"</f>
        <v>Number Proficient  (&gt;=)</v>
      </c>
      <c r="C5" s="307"/>
      <c r="D5" s="307"/>
      <c r="E5" s="68">
        <f>COUNTIF(E15:E189,"&gt;="&amp;L2)</f>
        <v>0</v>
      </c>
      <c r="F5" s="81">
        <f>COUNTIF(F15:F189,"&gt;="&amp;K5)</f>
        <v>0</v>
      </c>
      <c r="G5" s="85">
        <f>F5-E5</f>
        <v>0</v>
      </c>
      <c r="K5" t="s">
        <v>286</v>
      </c>
      <c r="L5">
        <f>Cover!J16</f>
        <v>0</v>
      </c>
    </row>
    <row r="6" spans="2:18" ht="15.75" thickBot="1" x14ac:dyDescent="0.3">
      <c r="B6" s="300" t="str">
        <f>"Percent "&amp;Cover!$K$13&amp;"  (&gt;=" &amp; Cover!$J$13 &amp; ")"</f>
        <v>Percent Proficient  (&gt;=)</v>
      </c>
      <c r="C6" s="301"/>
      <c r="D6" s="301"/>
      <c r="E6" s="69">
        <f>IF(E4=0,0,E5/E4)</f>
        <v>0</v>
      </c>
      <c r="F6" s="82">
        <f>IF(F4=0,0,F5/F4)</f>
        <v>0</v>
      </c>
      <c r="G6" s="86">
        <f t="shared" ref="G6:G12" si="0">F6-E6</f>
        <v>0</v>
      </c>
    </row>
    <row r="7" spans="2:18" x14ac:dyDescent="0.25">
      <c r="B7" s="306" t="str">
        <f>"Number "&amp;Cover!$K$14&amp;" (Between " &amp; Cover!$J$14 &amp; " &amp; " &amp; Cover!$J$13-1 &amp; ")"</f>
        <v>Number Close to Proficiency (Between  &amp; -1)</v>
      </c>
      <c r="C7" s="307"/>
      <c r="D7" s="307"/>
      <c r="E7" s="68">
        <f>COUNTIF(E$15:E$189,"&gt;="&amp;$L$3)-COUNTIF(E$15:E$189,"&gt;="&amp;$L$2)</f>
        <v>0</v>
      </c>
      <c r="F7" s="81">
        <f>COUNTIF(F$15:F$189,"&gt;="&amp;$K$6)-COUNTIF(F$15:F$189,"&gt;="&amp;$K$5)</f>
        <v>0</v>
      </c>
      <c r="G7" s="85">
        <f t="shared" si="0"/>
        <v>0</v>
      </c>
      <c r="I7" t="str">
        <f t="shared" ref="I7:P7" si="1">CONCATENATE(I15,I16,I17,I18,I19,I20,I21,I22,I23,I24,I25,I26,I27,I28,I29,I30,I31,I32,I33,I34,I35,I36,I37,I38,I39,I40,I41,I42,I43,I44)</f>
        <v/>
      </c>
      <c r="J7" t="str">
        <f t="shared" si="1"/>
        <v/>
      </c>
      <c r="K7" t="str">
        <f t="shared" si="1"/>
        <v/>
      </c>
      <c r="L7" t="str">
        <f t="shared" si="1"/>
        <v/>
      </c>
      <c r="M7" t="str">
        <f t="shared" si="1"/>
        <v/>
      </c>
      <c r="N7" t="str">
        <f t="shared" si="1"/>
        <v/>
      </c>
      <c r="O7" t="str">
        <f t="shared" si="1"/>
        <v/>
      </c>
      <c r="P7" t="str">
        <f t="shared" si="1"/>
        <v/>
      </c>
    </row>
    <row r="8" spans="2:18" ht="15.75" thickBot="1" x14ac:dyDescent="0.3">
      <c r="B8" s="300" t="str">
        <f>"Percent "&amp;Cover!$K$14&amp;" (Between " &amp; Cover!$J$14 &amp; " &amp; " &amp; Cover!$J$13-1 &amp; ")"</f>
        <v>Percent Close to Proficiency (Between  &amp; -1)</v>
      </c>
      <c r="C8" s="301"/>
      <c r="D8" s="301"/>
      <c r="E8" s="69">
        <f>IF(E4=0,0,E7/E4)</f>
        <v>0</v>
      </c>
      <c r="F8" s="82">
        <f>IF(F4=0,0,F7/F4)</f>
        <v>0</v>
      </c>
      <c r="G8" s="86">
        <f t="shared" si="0"/>
        <v>0</v>
      </c>
      <c r="I8" t="str">
        <f t="shared" ref="I8:P8" si="2">CONCATENATE(I45,I46,I47,I48,I49,I50,I51,I52,I53,I54,I55,I56,I57,I58,I59,I60,I61,I62,I63,I64,I65,I66,I67,I68,I69,I70,I71,I72,I73,I74)</f>
        <v/>
      </c>
      <c r="J8" t="str">
        <f t="shared" si="2"/>
        <v/>
      </c>
      <c r="K8" t="str">
        <f t="shared" si="2"/>
        <v/>
      </c>
      <c r="L8" t="str">
        <f t="shared" si="2"/>
        <v/>
      </c>
      <c r="M8" t="str">
        <f t="shared" si="2"/>
        <v/>
      </c>
      <c r="N8" t="str">
        <f t="shared" si="2"/>
        <v/>
      </c>
      <c r="O8" t="str">
        <f t="shared" si="2"/>
        <v/>
      </c>
      <c r="P8" t="str">
        <f t="shared" si="2"/>
        <v/>
      </c>
    </row>
    <row r="9" spans="2:18" x14ac:dyDescent="0.25">
      <c r="B9" s="306" t="str">
        <f>"Number "&amp;Cover!$K$15&amp;" (Between " &amp; Cover!$J$15 &amp; " &amp; " &amp; Cover!$J$14-1 &amp; ")"</f>
        <v>Number Far to Go likely to be Proficient (Between  &amp; -1)</v>
      </c>
      <c r="C9" s="307"/>
      <c r="D9" s="307"/>
      <c r="E9" s="68">
        <f>COUNTIF(E$15:E$189,"&gt;="&amp;$L$4)-COUNTIF(E$15:E$189,"&gt;="&amp;$L$3)</f>
        <v>0</v>
      </c>
      <c r="F9" s="81">
        <f>COUNTIF(F$15:F$189,"&gt;="&amp;$K$7)-COUNTIF(F$15:F$189,"&gt;="&amp;$K$6)</f>
        <v>0</v>
      </c>
      <c r="G9" s="87">
        <f t="shared" si="0"/>
        <v>0</v>
      </c>
      <c r="I9" s="71" t="str">
        <f t="shared" ref="I9:P9" si="3">CONCATENATE(I75,I76,I77,I78,I79,I80,I81,I82,I83,I84,I85,I86,I87,I88,I89,I90,I91,I92,I93,I94,I95,I96,I97,I98,I99,I100,I101,I102,I103,I104)</f>
        <v/>
      </c>
      <c r="J9" t="str">
        <f t="shared" si="3"/>
        <v/>
      </c>
      <c r="K9" t="str">
        <f t="shared" si="3"/>
        <v/>
      </c>
      <c r="L9" t="str">
        <f t="shared" si="3"/>
        <v/>
      </c>
      <c r="M9" t="str">
        <f t="shared" si="3"/>
        <v/>
      </c>
      <c r="N9" t="str">
        <f t="shared" si="3"/>
        <v/>
      </c>
      <c r="O9" t="str">
        <f t="shared" si="3"/>
        <v/>
      </c>
      <c r="P9" t="str">
        <f t="shared" si="3"/>
        <v/>
      </c>
    </row>
    <row r="10" spans="2:18" ht="15.75" thickBot="1" x14ac:dyDescent="0.3">
      <c r="B10" s="300" t="str">
        <f>"Percent "&amp;Cover!$K$15&amp;" (Between " &amp; Cover!$J$15 &amp; " &amp; " &amp; Cover!$J$14-1 &amp; ")"</f>
        <v>Percent Far to Go likely to be Proficient (Between  &amp; -1)</v>
      </c>
      <c r="C10" s="301"/>
      <c r="D10" s="301"/>
      <c r="E10" s="69">
        <f>IF(E4=0,0,E9/E4)</f>
        <v>0</v>
      </c>
      <c r="F10" s="82">
        <f>IF(F4=0,0,F9/F4)</f>
        <v>0</v>
      </c>
      <c r="G10" s="86">
        <f t="shared" si="0"/>
        <v>0</v>
      </c>
      <c r="I10" t="str">
        <f t="shared" ref="I10:P10" si="4">CONCATENATE(I105,I106,I107,I108,I109,I110,I111,I112,I113,I114,I115,I116,I117,I118,I119,I120,I121,I122,I123,I124,I125,I126,I127,I128,I129,I130,I131,I132,I133,I134)</f>
        <v/>
      </c>
      <c r="J10" t="str">
        <f t="shared" si="4"/>
        <v/>
      </c>
      <c r="K10" t="str">
        <f t="shared" si="4"/>
        <v/>
      </c>
      <c r="L10" t="str">
        <f t="shared" si="4"/>
        <v/>
      </c>
      <c r="M10" t="str">
        <f t="shared" si="4"/>
        <v/>
      </c>
      <c r="N10" t="str">
        <f t="shared" si="4"/>
        <v/>
      </c>
      <c r="O10" t="str">
        <f t="shared" si="4"/>
        <v/>
      </c>
      <c r="P10" t="str">
        <f t="shared" si="4"/>
        <v/>
      </c>
    </row>
    <row r="11" spans="2:18" x14ac:dyDescent="0.25">
      <c r="B11" s="306" t="str">
        <f>"Number "&amp;Cover!$K$16&amp;" (Between " &amp; Cover!$J$16 &amp; " &amp; " &amp; Cover!$J$15-1 &amp; ")"</f>
        <v>Number Far to Go Not likely to be Proficient (Between  &amp; -1)</v>
      </c>
      <c r="C11" s="307"/>
      <c r="D11" s="307"/>
      <c r="E11" s="68">
        <f>COUNTIF(E$15:E$189,"&lt;"&amp;$L$4)</f>
        <v>0</v>
      </c>
      <c r="F11" s="81">
        <f>COUNTIF(F$15:F$189,"&lt;"&amp;$K$7)</f>
        <v>0</v>
      </c>
      <c r="G11" s="87">
        <f t="shared" si="0"/>
        <v>0</v>
      </c>
      <c r="I11" t="str">
        <f t="shared" ref="I11:P11" si="5">CONCATENATE(I135,I136,I137,I138,I139,I140,I141,I142,I143,I144,I145,I146,I147,I148,I149,I150,I151,I152,I153,I154,I155,I156,I157,I158,I159,I160,I161,I162,I163,I164)</f>
        <v/>
      </c>
      <c r="J11" t="str">
        <f t="shared" si="5"/>
        <v/>
      </c>
      <c r="K11" t="str">
        <f t="shared" si="5"/>
        <v/>
      </c>
      <c r="L11" t="str">
        <f t="shared" si="5"/>
        <v/>
      </c>
      <c r="M11" t="str">
        <f t="shared" si="5"/>
        <v/>
      </c>
      <c r="N11" t="str">
        <f t="shared" si="5"/>
        <v/>
      </c>
      <c r="O11" t="str">
        <f t="shared" si="5"/>
        <v/>
      </c>
      <c r="P11" t="str">
        <f t="shared" si="5"/>
        <v/>
      </c>
    </row>
    <row r="12" spans="2:18" ht="15.75" thickBot="1" x14ac:dyDescent="0.3">
      <c r="B12" s="300" t="str">
        <f>"Percent "&amp;Cover!$K$16&amp;" (Between " &amp; Cover!$J$16 &amp; " &amp; " &amp; Cover!$J$15-1 &amp; ")"</f>
        <v>Percent Far to Go Not likely to be Proficient (Between  &amp; -1)</v>
      </c>
      <c r="C12" s="301"/>
      <c r="D12" s="301"/>
      <c r="E12" s="69">
        <f>IF(E4=0,0,E11/E4)</f>
        <v>0</v>
      </c>
      <c r="F12" s="82">
        <f>IF(F4=0,0,F11/F4)</f>
        <v>0</v>
      </c>
      <c r="G12" s="86">
        <f t="shared" si="0"/>
        <v>0</v>
      </c>
      <c r="I12" s="76" t="str">
        <f t="shared" ref="I12:P12" si="6">CONCATENATE(I7,I8,I9,I10,I11)</f>
        <v/>
      </c>
      <c r="J12" s="76" t="str">
        <f t="shared" si="6"/>
        <v/>
      </c>
      <c r="K12" s="76" t="str">
        <f t="shared" si="6"/>
        <v/>
      </c>
      <c r="L12" s="76" t="str">
        <f t="shared" si="6"/>
        <v/>
      </c>
      <c r="M12" s="76" t="str">
        <f t="shared" si="6"/>
        <v/>
      </c>
      <c r="N12" s="76" t="str">
        <f t="shared" si="6"/>
        <v/>
      </c>
      <c r="O12" t="str">
        <f t="shared" si="6"/>
        <v/>
      </c>
      <c r="P12" t="str">
        <f t="shared" si="6"/>
        <v/>
      </c>
    </row>
    <row r="13" spans="2:18" ht="15.75" thickBot="1" x14ac:dyDescent="0.3">
      <c r="I13">
        <f t="shared" ref="I13:P13" si="7">LEN(I12)</f>
        <v>0</v>
      </c>
      <c r="J13">
        <f t="shared" si="7"/>
        <v>0</v>
      </c>
      <c r="K13">
        <f t="shared" si="7"/>
        <v>0</v>
      </c>
      <c r="L13">
        <f t="shared" si="7"/>
        <v>0</v>
      </c>
      <c r="M13">
        <f t="shared" si="7"/>
        <v>0</v>
      </c>
      <c r="N13">
        <f t="shared" si="7"/>
        <v>0</v>
      </c>
      <c r="O13">
        <f t="shared" si="7"/>
        <v>0</v>
      </c>
      <c r="P13">
        <f t="shared" si="7"/>
        <v>0</v>
      </c>
    </row>
    <row r="14" spans="2:18" ht="54" customHeight="1" thickBot="1" x14ac:dyDescent="0.3">
      <c r="B14" s="93" t="s">
        <v>258</v>
      </c>
      <c r="C14" s="94" t="s">
        <v>1</v>
      </c>
      <c r="D14" s="95" t="s">
        <v>0</v>
      </c>
      <c r="E14" s="96" t="str">
        <f>IF(Cover!J3="","",Cover!J3)</f>
        <v/>
      </c>
      <c r="F14" s="96" t="str">
        <f>IF(Cover!J4="","",Cover!J4)</f>
        <v/>
      </c>
      <c r="G14" s="97" t="s">
        <v>20</v>
      </c>
      <c r="I14" s="64" t="s">
        <v>287</v>
      </c>
      <c r="J14" s="64" t="s">
        <v>76</v>
      </c>
      <c r="K14" s="70" t="s">
        <v>289</v>
      </c>
      <c r="L14" s="64" t="s">
        <v>290</v>
      </c>
      <c r="M14" s="64" t="s">
        <v>288</v>
      </c>
      <c r="N14" s="64" t="s">
        <v>102</v>
      </c>
      <c r="O14" t="s">
        <v>103</v>
      </c>
      <c r="P14" t="s">
        <v>291</v>
      </c>
      <c r="R14" s="72" t="s">
        <v>74</v>
      </c>
    </row>
    <row r="15" spans="2:18" ht="15.75" thickBot="1" x14ac:dyDescent="0.3">
      <c r="B15" s="61"/>
      <c r="C15" s="62"/>
      <c r="D15" s="154"/>
      <c r="E15" s="62"/>
      <c r="F15" s="62"/>
      <c r="G15" s="63" t="str">
        <f>IF(F15="","",F15-E15)</f>
        <v/>
      </c>
      <c r="I15" s="2" t="str">
        <f t="shared" ref="I15:I46" si="8">IF($E15="","",IF($E15&gt;=$L$2,$D15&amp;", ",""))</f>
        <v/>
      </c>
      <c r="J15" s="2" t="str">
        <f t="shared" ref="J15:J46" si="9">IF(E15&gt;=$L$2,"",IF(E15&gt;=$L$3,($D15&amp;", "),""))</f>
        <v/>
      </c>
      <c r="K15" s="2" t="str">
        <f t="shared" ref="K15:K46" si="10">IF(E15&gt;=$L$3,"",IF(E15&gt;=$L$4,($D15&amp;", "),""))</f>
        <v/>
      </c>
      <c r="L15" s="2" t="str">
        <f t="shared" ref="L15:L46" si="11">IF($E15="","",IF($E15&lt;$L$4,$D15&amp;", ",""))</f>
        <v/>
      </c>
      <c r="M15" s="2" t="str">
        <f t="shared" ref="M15:M46" si="12">IF($F15="","",IF($F15&gt;=$L$2,$D15&amp;", ",""))</f>
        <v/>
      </c>
      <c r="N15" s="2" t="str">
        <f t="shared" ref="N15:N46" si="13">IF(F15&gt;=$L$2,"",IF(F15&gt;=$L$3,($D15&amp;", "),""))</f>
        <v/>
      </c>
      <c r="O15" t="str">
        <f t="shared" ref="O15:O46" si="14">IF(F15&gt;=$L$3,"",IF(F15&gt;=$L$4,($D15&amp;", "),""))</f>
        <v/>
      </c>
      <c r="P15" t="str">
        <f t="shared" ref="P15:P46" si="15">IF($F15="","",IF($F15&lt;$L$4,$D15&amp;", ",""))</f>
        <v/>
      </c>
    </row>
    <row r="16" spans="2:18" ht="15.75" thickBot="1" x14ac:dyDescent="0.3">
      <c r="B16" s="61"/>
      <c r="C16" s="92"/>
      <c r="D16" s="154"/>
      <c r="E16" s="92"/>
      <c r="F16" s="92"/>
      <c r="G16" s="98" t="str">
        <f t="shared" ref="G16:G79" si="16">IF(F16="","",F16-E16)</f>
        <v/>
      </c>
      <c r="I16" s="2" t="str">
        <f t="shared" si="8"/>
        <v/>
      </c>
      <c r="J16" s="2" t="str">
        <f t="shared" si="9"/>
        <v/>
      </c>
      <c r="K16" s="2" t="str">
        <f t="shared" si="10"/>
        <v/>
      </c>
      <c r="L16" s="2" t="str">
        <f t="shared" si="11"/>
        <v/>
      </c>
      <c r="M16" s="2" t="str">
        <f t="shared" si="12"/>
        <v/>
      </c>
      <c r="N16" s="2" t="str">
        <f t="shared" si="13"/>
        <v/>
      </c>
      <c r="O16" t="str">
        <f t="shared" si="14"/>
        <v/>
      </c>
      <c r="P16" t="str">
        <f t="shared" si="15"/>
        <v/>
      </c>
    </row>
    <row r="17" spans="2:16" ht="15.75" thickBot="1" x14ac:dyDescent="0.3">
      <c r="B17" s="61"/>
      <c r="C17" s="92"/>
      <c r="D17" s="154"/>
      <c r="E17" s="92"/>
      <c r="F17" s="92"/>
      <c r="G17" s="98" t="str">
        <f t="shared" si="16"/>
        <v/>
      </c>
      <c r="I17" s="2" t="str">
        <f t="shared" si="8"/>
        <v/>
      </c>
      <c r="J17" s="2" t="str">
        <f t="shared" si="9"/>
        <v/>
      </c>
      <c r="K17" s="2" t="str">
        <f t="shared" si="10"/>
        <v/>
      </c>
      <c r="L17" s="2" t="str">
        <f t="shared" si="11"/>
        <v/>
      </c>
      <c r="M17" s="2" t="str">
        <f t="shared" si="12"/>
        <v/>
      </c>
      <c r="N17" s="2" t="str">
        <f t="shared" si="13"/>
        <v/>
      </c>
      <c r="O17" t="str">
        <f t="shared" si="14"/>
        <v/>
      </c>
      <c r="P17" t="str">
        <f t="shared" si="15"/>
        <v/>
      </c>
    </row>
    <row r="18" spans="2:16" ht="15.75" thickBot="1" x14ac:dyDescent="0.3">
      <c r="B18" s="61"/>
      <c r="C18" s="92"/>
      <c r="D18" s="154"/>
      <c r="E18" s="92"/>
      <c r="F18" s="92"/>
      <c r="G18" s="98" t="str">
        <f t="shared" si="16"/>
        <v/>
      </c>
      <c r="I18" s="2" t="str">
        <f t="shared" si="8"/>
        <v/>
      </c>
      <c r="J18" s="2" t="str">
        <f t="shared" si="9"/>
        <v/>
      </c>
      <c r="K18" s="2" t="str">
        <f t="shared" si="10"/>
        <v/>
      </c>
      <c r="L18" s="2" t="str">
        <f t="shared" si="11"/>
        <v/>
      </c>
      <c r="M18" s="2" t="str">
        <f t="shared" si="12"/>
        <v/>
      </c>
      <c r="N18" s="2" t="str">
        <f t="shared" si="13"/>
        <v/>
      </c>
      <c r="O18" t="str">
        <f t="shared" si="14"/>
        <v/>
      </c>
      <c r="P18" t="str">
        <f t="shared" si="15"/>
        <v/>
      </c>
    </row>
    <row r="19" spans="2:16" ht="15.75" thickBot="1" x14ac:dyDescent="0.3">
      <c r="B19" s="61"/>
      <c r="C19" s="92"/>
      <c r="D19" s="154"/>
      <c r="E19" s="92"/>
      <c r="F19" s="92"/>
      <c r="G19" s="98" t="str">
        <f t="shared" si="16"/>
        <v/>
      </c>
      <c r="I19" s="2" t="str">
        <f t="shared" si="8"/>
        <v/>
      </c>
      <c r="J19" s="2" t="str">
        <f t="shared" si="9"/>
        <v/>
      </c>
      <c r="K19" s="2" t="str">
        <f t="shared" si="10"/>
        <v/>
      </c>
      <c r="L19" s="2" t="str">
        <f t="shared" si="11"/>
        <v/>
      </c>
      <c r="M19" s="2" t="str">
        <f t="shared" si="12"/>
        <v/>
      </c>
      <c r="N19" s="2" t="str">
        <f t="shared" si="13"/>
        <v/>
      </c>
      <c r="O19" t="str">
        <f t="shared" si="14"/>
        <v/>
      </c>
      <c r="P19" t="str">
        <f t="shared" si="15"/>
        <v/>
      </c>
    </row>
    <row r="20" spans="2:16" ht="15.75" thickBot="1" x14ac:dyDescent="0.3">
      <c r="B20" s="61"/>
      <c r="C20" s="92"/>
      <c r="D20" s="154"/>
      <c r="E20" s="92"/>
      <c r="F20" s="92"/>
      <c r="G20" s="98" t="str">
        <f t="shared" si="16"/>
        <v/>
      </c>
      <c r="I20" s="2" t="str">
        <f t="shared" si="8"/>
        <v/>
      </c>
      <c r="J20" s="2" t="str">
        <f t="shared" si="9"/>
        <v/>
      </c>
      <c r="K20" s="2" t="str">
        <f t="shared" si="10"/>
        <v/>
      </c>
      <c r="L20" s="2" t="str">
        <f t="shared" si="11"/>
        <v/>
      </c>
      <c r="M20" s="2" t="str">
        <f t="shared" si="12"/>
        <v/>
      </c>
      <c r="N20" s="2" t="str">
        <f t="shared" si="13"/>
        <v/>
      </c>
      <c r="O20" t="str">
        <f t="shared" si="14"/>
        <v/>
      </c>
      <c r="P20" t="str">
        <f t="shared" si="15"/>
        <v/>
      </c>
    </row>
    <row r="21" spans="2:16" ht="15.75" thickBot="1" x14ac:dyDescent="0.3">
      <c r="B21" s="61"/>
      <c r="C21" s="92"/>
      <c r="D21" s="154"/>
      <c r="E21" s="92"/>
      <c r="F21" s="92"/>
      <c r="G21" s="98" t="str">
        <f t="shared" si="16"/>
        <v/>
      </c>
      <c r="I21" s="2" t="str">
        <f t="shared" si="8"/>
        <v/>
      </c>
      <c r="J21" s="2" t="str">
        <f t="shared" si="9"/>
        <v/>
      </c>
      <c r="K21" s="2" t="str">
        <f t="shared" si="10"/>
        <v/>
      </c>
      <c r="L21" s="2" t="str">
        <f t="shared" si="11"/>
        <v/>
      </c>
      <c r="M21" s="2" t="str">
        <f t="shared" si="12"/>
        <v/>
      </c>
      <c r="N21" s="2" t="str">
        <f t="shared" si="13"/>
        <v/>
      </c>
      <c r="O21" t="str">
        <f t="shared" si="14"/>
        <v/>
      </c>
      <c r="P21" t="str">
        <f t="shared" si="15"/>
        <v/>
      </c>
    </row>
    <row r="22" spans="2:16" ht="15.75" thickBot="1" x14ac:dyDescent="0.3">
      <c r="B22" s="61"/>
      <c r="C22" s="92"/>
      <c r="D22" s="154"/>
      <c r="E22" s="92"/>
      <c r="F22" s="92"/>
      <c r="G22" s="98" t="str">
        <f t="shared" si="16"/>
        <v/>
      </c>
      <c r="I22" s="2" t="str">
        <f t="shared" si="8"/>
        <v/>
      </c>
      <c r="J22" s="2" t="str">
        <f t="shared" si="9"/>
        <v/>
      </c>
      <c r="K22" s="2" t="str">
        <f t="shared" si="10"/>
        <v/>
      </c>
      <c r="L22" s="2" t="str">
        <f t="shared" si="11"/>
        <v/>
      </c>
      <c r="M22" s="2" t="str">
        <f t="shared" si="12"/>
        <v/>
      </c>
      <c r="N22" s="2" t="str">
        <f t="shared" si="13"/>
        <v/>
      </c>
      <c r="O22" t="str">
        <f t="shared" si="14"/>
        <v/>
      </c>
      <c r="P22" t="str">
        <f t="shared" si="15"/>
        <v/>
      </c>
    </row>
    <row r="23" spans="2:16" ht="15.75" thickBot="1" x14ac:dyDescent="0.3">
      <c r="B23" s="61"/>
      <c r="C23" s="92"/>
      <c r="D23" s="154"/>
      <c r="E23" s="92"/>
      <c r="F23" s="92"/>
      <c r="G23" s="98" t="str">
        <f t="shared" si="16"/>
        <v/>
      </c>
      <c r="I23" s="2" t="str">
        <f t="shared" si="8"/>
        <v/>
      </c>
      <c r="J23" s="2" t="str">
        <f t="shared" si="9"/>
        <v/>
      </c>
      <c r="K23" s="2" t="str">
        <f t="shared" si="10"/>
        <v/>
      </c>
      <c r="L23" s="2" t="str">
        <f t="shared" si="11"/>
        <v/>
      </c>
      <c r="M23" s="2" t="str">
        <f t="shared" si="12"/>
        <v/>
      </c>
      <c r="N23" s="2" t="str">
        <f t="shared" si="13"/>
        <v/>
      </c>
      <c r="O23" t="str">
        <f t="shared" si="14"/>
        <v/>
      </c>
      <c r="P23" t="str">
        <f t="shared" si="15"/>
        <v/>
      </c>
    </row>
    <row r="24" spans="2:16" ht="15.75" thickBot="1" x14ac:dyDescent="0.3">
      <c r="B24" s="61"/>
      <c r="C24" s="92"/>
      <c r="D24" s="154"/>
      <c r="E24" s="92"/>
      <c r="F24" s="92"/>
      <c r="G24" s="98" t="str">
        <f t="shared" si="16"/>
        <v/>
      </c>
      <c r="I24" s="2" t="str">
        <f t="shared" si="8"/>
        <v/>
      </c>
      <c r="J24" s="2" t="str">
        <f t="shared" si="9"/>
        <v/>
      </c>
      <c r="K24" s="2" t="str">
        <f t="shared" si="10"/>
        <v/>
      </c>
      <c r="L24" s="2" t="str">
        <f t="shared" si="11"/>
        <v/>
      </c>
      <c r="M24" s="2" t="str">
        <f t="shared" si="12"/>
        <v/>
      </c>
      <c r="N24" s="2" t="str">
        <f t="shared" si="13"/>
        <v/>
      </c>
      <c r="O24" t="str">
        <f t="shared" si="14"/>
        <v/>
      </c>
      <c r="P24" t="str">
        <f t="shared" si="15"/>
        <v/>
      </c>
    </row>
    <row r="25" spans="2:16" ht="15.75" thickBot="1" x14ac:dyDescent="0.3">
      <c r="B25" s="61"/>
      <c r="C25" s="92"/>
      <c r="D25" s="154"/>
      <c r="E25" s="92"/>
      <c r="F25" s="92"/>
      <c r="G25" s="98" t="str">
        <f t="shared" si="16"/>
        <v/>
      </c>
      <c r="I25" s="2" t="str">
        <f t="shared" si="8"/>
        <v/>
      </c>
      <c r="J25" s="2" t="str">
        <f t="shared" si="9"/>
        <v/>
      </c>
      <c r="K25" s="2" t="str">
        <f t="shared" si="10"/>
        <v/>
      </c>
      <c r="L25" s="2" t="str">
        <f t="shared" si="11"/>
        <v/>
      </c>
      <c r="M25" s="2" t="str">
        <f t="shared" si="12"/>
        <v/>
      </c>
      <c r="N25" s="2" t="str">
        <f t="shared" si="13"/>
        <v/>
      </c>
      <c r="O25" t="str">
        <f t="shared" si="14"/>
        <v/>
      </c>
      <c r="P25" t="str">
        <f t="shared" si="15"/>
        <v/>
      </c>
    </row>
    <row r="26" spans="2:16" ht="15.75" thickBot="1" x14ac:dyDescent="0.3">
      <c r="B26" s="61"/>
      <c r="C26" s="92"/>
      <c r="D26" s="154"/>
      <c r="E26" s="92"/>
      <c r="F26" s="92"/>
      <c r="G26" s="98" t="str">
        <f t="shared" si="16"/>
        <v/>
      </c>
      <c r="I26" s="2" t="str">
        <f t="shared" si="8"/>
        <v/>
      </c>
      <c r="J26" s="2" t="str">
        <f t="shared" si="9"/>
        <v/>
      </c>
      <c r="K26" s="2" t="str">
        <f t="shared" si="10"/>
        <v/>
      </c>
      <c r="L26" s="2" t="str">
        <f t="shared" si="11"/>
        <v/>
      </c>
      <c r="M26" s="2" t="str">
        <f t="shared" si="12"/>
        <v/>
      </c>
      <c r="N26" s="2" t="str">
        <f t="shared" si="13"/>
        <v/>
      </c>
      <c r="O26" t="str">
        <f t="shared" si="14"/>
        <v/>
      </c>
      <c r="P26" t="str">
        <f t="shared" si="15"/>
        <v/>
      </c>
    </row>
    <row r="27" spans="2:16" ht="15.75" thickBot="1" x14ac:dyDescent="0.3">
      <c r="B27" s="61"/>
      <c r="C27" s="92"/>
      <c r="D27" s="154"/>
      <c r="E27" s="92"/>
      <c r="F27" s="92"/>
      <c r="G27" s="98" t="str">
        <f t="shared" si="16"/>
        <v/>
      </c>
      <c r="I27" s="2" t="str">
        <f t="shared" si="8"/>
        <v/>
      </c>
      <c r="J27" s="2" t="str">
        <f t="shared" si="9"/>
        <v/>
      </c>
      <c r="K27" s="2" t="str">
        <f t="shared" si="10"/>
        <v/>
      </c>
      <c r="L27" s="2" t="str">
        <f t="shared" si="11"/>
        <v/>
      </c>
      <c r="M27" s="2" t="str">
        <f t="shared" si="12"/>
        <v/>
      </c>
      <c r="N27" s="2" t="str">
        <f t="shared" si="13"/>
        <v/>
      </c>
      <c r="O27" t="str">
        <f t="shared" si="14"/>
        <v/>
      </c>
      <c r="P27" t="str">
        <f t="shared" si="15"/>
        <v/>
      </c>
    </row>
    <row r="28" spans="2:16" ht="15.75" thickBot="1" x14ac:dyDescent="0.3">
      <c r="B28" s="61"/>
      <c r="C28" s="92"/>
      <c r="D28" s="154"/>
      <c r="E28" s="92"/>
      <c r="F28" s="92"/>
      <c r="G28" s="98" t="str">
        <f t="shared" si="16"/>
        <v/>
      </c>
      <c r="I28" s="2" t="str">
        <f t="shared" si="8"/>
        <v/>
      </c>
      <c r="J28" s="2" t="str">
        <f t="shared" si="9"/>
        <v/>
      </c>
      <c r="K28" s="2" t="str">
        <f t="shared" si="10"/>
        <v/>
      </c>
      <c r="L28" s="2" t="str">
        <f t="shared" si="11"/>
        <v/>
      </c>
      <c r="M28" s="2" t="str">
        <f t="shared" si="12"/>
        <v/>
      </c>
      <c r="N28" s="2" t="str">
        <f t="shared" si="13"/>
        <v/>
      </c>
      <c r="O28" t="str">
        <f t="shared" si="14"/>
        <v/>
      </c>
      <c r="P28" t="str">
        <f t="shared" si="15"/>
        <v/>
      </c>
    </row>
    <row r="29" spans="2:16" ht="15.75" thickBot="1" x14ac:dyDescent="0.3">
      <c r="B29" s="61"/>
      <c r="C29" s="92"/>
      <c r="D29" s="154"/>
      <c r="E29" s="92"/>
      <c r="F29" s="92"/>
      <c r="G29" s="98" t="str">
        <f t="shared" si="16"/>
        <v/>
      </c>
      <c r="I29" s="2" t="str">
        <f t="shared" si="8"/>
        <v/>
      </c>
      <c r="J29" s="2" t="str">
        <f t="shared" si="9"/>
        <v/>
      </c>
      <c r="K29" s="2" t="str">
        <f t="shared" si="10"/>
        <v/>
      </c>
      <c r="L29" s="2" t="str">
        <f t="shared" si="11"/>
        <v/>
      </c>
      <c r="M29" s="2" t="str">
        <f t="shared" si="12"/>
        <v/>
      </c>
      <c r="N29" s="2" t="str">
        <f t="shared" si="13"/>
        <v/>
      </c>
      <c r="O29" t="str">
        <f t="shared" si="14"/>
        <v/>
      </c>
      <c r="P29" t="str">
        <f t="shared" si="15"/>
        <v/>
      </c>
    </row>
    <row r="30" spans="2:16" ht="15.75" thickBot="1" x14ac:dyDescent="0.3">
      <c r="B30" s="61"/>
      <c r="C30" s="92"/>
      <c r="D30" s="154"/>
      <c r="E30" s="92"/>
      <c r="F30" s="92"/>
      <c r="G30" s="98" t="str">
        <f t="shared" si="16"/>
        <v/>
      </c>
      <c r="I30" s="2" t="str">
        <f t="shared" si="8"/>
        <v/>
      </c>
      <c r="J30" s="2" t="str">
        <f t="shared" si="9"/>
        <v/>
      </c>
      <c r="K30" s="2" t="str">
        <f t="shared" si="10"/>
        <v/>
      </c>
      <c r="L30" s="2" t="str">
        <f t="shared" si="11"/>
        <v/>
      </c>
      <c r="M30" s="2" t="str">
        <f t="shared" si="12"/>
        <v/>
      </c>
      <c r="N30" s="2" t="str">
        <f t="shared" si="13"/>
        <v/>
      </c>
      <c r="O30" t="str">
        <f t="shared" si="14"/>
        <v/>
      </c>
      <c r="P30" t="str">
        <f t="shared" si="15"/>
        <v/>
      </c>
    </row>
    <row r="31" spans="2:16" ht="15.75" thickBot="1" x14ac:dyDescent="0.3">
      <c r="B31" s="61"/>
      <c r="C31" s="92"/>
      <c r="D31" s="154"/>
      <c r="E31" s="92"/>
      <c r="F31" s="92"/>
      <c r="G31" s="98" t="str">
        <f t="shared" si="16"/>
        <v/>
      </c>
      <c r="I31" s="2" t="str">
        <f t="shared" si="8"/>
        <v/>
      </c>
      <c r="J31" s="2" t="str">
        <f t="shared" si="9"/>
        <v/>
      </c>
      <c r="K31" s="2" t="str">
        <f t="shared" si="10"/>
        <v/>
      </c>
      <c r="L31" s="2" t="str">
        <f t="shared" si="11"/>
        <v/>
      </c>
      <c r="M31" s="2" t="str">
        <f t="shared" si="12"/>
        <v/>
      </c>
      <c r="N31" s="2" t="str">
        <f t="shared" si="13"/>
        <v/>
      </c>
      <c r="O31" t="str">
        <f t="shared" si="14"/>
        <v/>
      </c>
      <c r="P31" t="str">
        <f t="shared" si="15"/>
        <v/>
      </c>
    </row>
    <row r="32" spans="2:16" ht="15.75" thickBot="1" x14ac:dyDescent="0.3">
      <c r="B32" s="61"/>
      <c r="C32" s="92"/>
      <c r="D32" s="154"/>
      <c r="E32" s="92"/>
      <c r="F32" s="92"/>
      <c r="G32" s="98" t="str">
        <f t="shared" si="16"/>
        <v/>
      </c>
      <c r="I32" s="2" t="str">
        <f t="shared" si="8"/>
        <v/>
      </c>
      <c r="J32" s="2" t="str">
        <f t="shared" si="9"/>
        <v/>
      </c>
      <c r="K32" s="2" t="str">
        <f t="shared" si="10"/>
        <v/>
      </c>
      <c r="L32" s="2" t="str">
        <f t="shared" si="11"/>
        <v/>
      </c>
      <c r="M32" s="2" t="str">
        <f t="shared" si="12"/>
        <v/>
      </c>
      <c r="N32" s="2" t="str">
        <f t="shared" si="13"/>
        <v/>
      </c>
      <c r="O32" t="str">
        <f t="shared" si="14"/>
        <v/>
      </c>
      <c r="P32" t="str">
        <f t="shared" si="15"/>
        <v/>
      </c>
    </row>
    <row r="33" spans="2:16" ht="15.75" thickBot="1" x14ac:dyDescent="0.3">
      <c r="B33" s="61"/>
      <c r="C33" s="92"/>
      <c r="D33" s="154"/>
      <c r="E33" s="92"/>
      <c r="F33" s="92"/>
      <c r="G33" s="98" t="str">
        <f t="shared" si="16"/>
        <v/>
      </c>
      <c r="I33" s="2" t="str">
        <f t="shared" si="8"/>
        <v/>
      </c>
      <c r="J33" s="2" t="str">
        <f t="shared" si="9"/>
        <v/>
      </c>
      <c r="K33" s="2" t="str">
        <f t="shared" si="10"/>
        <v/>
      </c>
      <c r="L33" s="2" t="str">
        <f t="shared" si="11"/>
        <v/>
      </c>
      <c r="M33" s="2" t="str">
        <f t="shared" si="12"/>
        <v/>
      </c>
      <c r="N33" s="2" t="str">
        <f t="shared" si="13"/>
        <v/>
      </c>
      <c r="O33" t="str">
        <f t="shared" si="14"/>
        <v/>
      </c>
      <c r="P33" t="str">
        <f t="shared" si="15"/>
        <v/>
      </c>
    </row>
    <row r="34" spans="2:16" ht="15.75" thickBot="1" x14ac:dyDescent="0.3">
      <c r="B34" s="61"/>
      <c r="C34" s="92"/>
      <c r="D34" s="154"/>
      <c r="E34" s="92"/>
      <c r="F34" s="92"/>
      <c r="G34" s="98" t="str">
        <f t="shared" si="16"/>
        <v/>
      </c>
      <c r="I34" s="2" t="str">
        <f t="shared" si="8"/>
        <v/>
      </c>
      <c r="J34" s="2" t="str">
        <f t="shared" si="9"/>
        <v/>
      </c>
      <c r="K34" s="2" t="str">
        <f t="shared" si="10"/>
        <v/>
      </c>
      <c r="L34" s="2" t="str">
        <f t="shared" si="11"/>
        <v/>
      </c>
      <c r="M34" s="2" t="str">
        <f t="shared" si="12"/>
        <v/>
      </c>
      <c r="N34" s="2" t="str">
        <f t="shared" si="13"/>
        <v/>
      </c>
      <c r="O34" t="str">
        <f t="shared" si="14"/>
        <v/>
      </c>
      <c r="P34" t="str">
        <f t="shared" si="15"/>
        <v/>
      </c>
    </row>
    <row r="35" spans="2:16" ht="15.75" thickBot="1" x14ac:dyDescent="0.3">
      <c r="B35" s="61"/>
      <c r="C35" s="92"/>
      <c r="D35" s="154"/>
      <c r="E35" s="92"/>
      <c r="F35" s="92"/>
      <c r="G35" s="98" t="str">
        <f t="shared" si="16"/>
        <v/>
      </c>
      <c r="I35" s="2" t="str">
        <f t="shared" si="8"/>
        <v/>
      </c>
      <c r="J35" s="2" t="str">
        <f t="shared" si="9"/>
        <v/>
      </c>
      <c r="K35" s="2" t="str">
        <f t="shared" si="10"/>
        <v/>
      </c>
      <c r="L35" s="2" t="str">
        <f t="shared" si="11"/>
        <v/>
      </c>
      <c r="M35" s="2" t="str">
        <f t="shared" si="12"/>
        <v/>
      </c>
      <c r="N35" s="2" t="str">
        <f t="shared" si="13"/>
        <v/>
      </c>
      <c r="O35" t="str">
        <f t="shared" si="14"/>
        <v/>
      </c>
      <c r="P35" t="str">
        <f t="shared" si="15"/>
        <v/>
      </c>
    </row>
    <row r="36" spans="2:16" ht="15.75" thickBot="1" x14ac:dyDescent="0.3">
      <c r="B36" s="61"/>
      <c r="C36" s="92"/>
      <c r="D36" s="154"/>
      <c r="E36" s="92"/>
      <c r="F36" s="92"/>
      <c r="G36" s="98" t="str">
        <f t="shared" si="16"/>
        <v/>
      </c>
      <c r="I36" s="2" t="str">
        <f t="shared" si="8"/>
        <v/>
      </c>
      <c r="J36" s="2" t="str">
        <f t="shared" si="9"/>
        <v/>
      </c>
      <c r="K36" s="2" t="str">
        <f t="shared" si="10"/>
        <v/>
      </c>
      <c r="L36" s="2" t="str">
        <f t="shared" si="11"/>
        <v/>
      </c>
      <c r="M36" s="2" t="str">
        <f t="shared" si="12"/>
        <v/>
      </c>
      <c r="N36" s="2" t="str">
        <f t="shared" si="13"/>
        <v/>
      </c>
      <c r="O36" t="str">
        <f t="shared" si="14"/>
        <v/>
      </c>
      <c r="P36" t="str">
        <f t="shared" si="15"/>
        <v/>
      </c>
    </row>
    <row r="37" spans="2:16" ht="15.75" thickBot="1" x14ac:dyDescent="0.3">
      <c r="B37" s="61"/>
      <c r="C37" s="92"/>
      <c r="D37" s="154"/>
      <c r="E37" s="92"/>
      <c r="F37" s="92"/>
      <c r="G37" s="98" t="str">
        <f t="shared" si="16"/>
        <v/>
      </c>
      <c r="I37" s="2" t="str">
        <f t="shared" si="8"/>
        <v/>
      </c>
      <c r="J37" s="2" t="str">
        <f t="shared" si="9"/>
        <v/>
      </c>
      <c r="K37" s="2" t="str">
        <f t="shared" si="10"/>
        <v/>
      </c>
      <c r="L37" s="2" t="str">
        <f t="shared" si="11"/>
        <v/>
      </c>
      <c r="M37" s="2" t="str">
        <f t="shared" si="12"/>
        <v/>
      </c>
      <c r="N37" s="2" t="str">
        <f t="shared" si="13"/>
        <v/>
      </c>
      <c r="O37" t="str">
        <f t="shared" si="14"/>
        <v/>
      </c>
      <c r="P37" t="str">
        <f t="shared" si="15"/>
        <v/>
      </c>
    </row>
    <row r="38" spans="2:16" ht="15.75" thickBot="1" x14ac:dyDescent="0.3">
      <c r="B38" s="61"/>
      <c r="C38" s="92"/>
      <c r="D38" s="154"/>
      <c r="E38" s="92"/>
      <c r="F38" s="92"/>
      <c r="G38" s="98" t="str">
        <f t="shared" si="16"/>
        <v/>
      </c>
      <c r="I38" s="2" t="str">
        <f t="shared" si="8"/>
        <v/>
      </c>
      <c r="J38" s="2" t="str">
        <f t="shared" si="9"/>
        <v/>
      </c>
      <c r="K38" s="2" t="str">
        <f t="shared" si="10"/>
        <v/>
      </c>
      <c r="L38" s="2" t="str">
        <f t="shared" si="11"/>
        <v/>
      </c>
      <c r="M38" s="2" t="str">
        <f t="shared" si="12"/>
        <v/>
      </c>
      <c r="N38" s="2" t="str">
        <f t="shared" si="13"/>
        <v/>
      </c>
      <c r="O38" t="str">
        <f t="shared" si="14"/>
        <v/>
      </c>
      <c r="P38" t="str">
        <f t="shared" si="15"/>
        <v/>
      </c>
    </row>
    <row r="39" spans="2:16" x14ac:dyDescent="0.25">
      <c r="B39" s="61"/>
      <c r="C39" s="92"/>
      <c r="D39" s="154"/>
      <c r="E39" s="92"/>
      <c r="F39" s="92"/>
      <c r="G39" s="98" t="str">
        <f t="shared" si="16"/>
        <v/>
      </c>
      <c r="I39" s="2" t="str">
        <f t="shared" si="8"/>
        <v/>
      </c>
      <c r="J39" s="2" t="str">
        <f t="shared" si="9"/>
        <v/>
      </c>
      <c r="K39" s="2" t="str">
        <f t="shared" si="10"/>
        <v/>
      </c>
      <c r="L39" s="2" t="str">
        <f t="shared" si="11"/>
        <v/>
      </c>
      <c r="M39" s="2" t="str">
        <f t="shared" si="12"/>
        <v/>
      </c>
      <c r="N39" s="2" t="str">
        <f t="shared" si="13"/>
        <v/>
      </c>
      <c r="O39" t="str">
        <f t="shared" si="14"/>
        <v/>
      </c>
      <c r="P39" t="str">
        <f t="shared" si="15"/>
        <v/>
      </c>
    </row>
    <row r="40" spans="2:16" x14ac:dyDescent="0.25">
      <c r="B40" s="73"/>
      <c r="C40" s="92"/>
      <c r="D40" s="154"/>
      <c r="E40" s="92"/>
      <c r="F40" s="92"/>
      <c r="G40" s="98" t="str">
        <f t="shared" si="16"/>
        <v/>
      </c>
      <c r="I40" s="2" t="str">
        <f t="shared" si="8"/>
        <v/>
      </c>
      <c r="J40" s="2" t="str">
        <f t="shared" si="9"/>
        <v/>
      </c>
      <c r="K40" s="2" t="str">
        <f t="shared" si="10"/>
        <v/>
      </c>
      <c r="L40" s="2" t="str">
        <f t="shared" si="11"/>
        <v/>
      </c>
      <c r="M40" s="2" t="str">
        <f t="shared" si="12"/>
        <v/>
      </c>
      <c r="N40" s="2" t="str">
        <f t="shared" si="13"/>
        <v/>
      </c>
      <c r="O40" t="str">
        <f t="shared" si="14"/>
        <v/>
      </c>
      <c r="P40" t="str">
        <f t="shared" si="15"/>
        <v/>
      </c>
    </row>
    <row r="41" spans="2:16" x14ac:dyDescent="0.25">
      <c r="B41" s="73"/>
      <c r="C41" s="92"/>
      <c r="D41" s="154"/>
      <c r="E41" s="92"/>
      <c r="F41" s="92"/>
      <c r="G41" s="98" t="str">
        <f t="shared" si="16"/>
        <v/>
      </c>
      <c r="I41" s="2" t="str">
        <f t="shared" si="8"/>
        <v/>
      </c>
      <c r="J41" s="2" t="str">
        <f t="shared" si="9"/>
        <v/>
      </c>
      <c r="K41" s="2" t="str">
        <f t="shared" si="10"/>
        <v/>
      </c>
      <c r="L41" s="2" t="str">
        <f t="shared" si="11"/>
        <v/>
      </c>
      <c r="M41" s="2" t="str">
        <f t="shared" si="12"/>
        <v/>
      </c>
      <c r="N41" s="2" t="str">
        <f t="shared" si="13"/>
        <v/>
      </c>
      <c r="O41" t="str">
        <f t="shared" si="14"/>
        <v/>
      </c>
      <c r="P41" t="str">
        <f t="shared" si="15"/>
        <v/>
      </c>
    </row>
    <row r="42" spans="2:16" x14ac:dyDescent="0.25">
      <c r="B42" s="73"/>
      <c r="C42" s="92"/>
      <c r="D42" s="154"/>
      <c r="E42" s="92"/>
      <c r="F42" s="92"/>
      <c r="G42" s="98" t="str">
        <f t="shared" si="16"/>
        <v/>
      </c>
      <c r="I42" s="2" t="str">
        <f t="shared" si="8"/>
        <v/>
      </c>
      <c r="J42" s="2" t="str">
        <f t="shared" si="9"/>
        <v/>
      </c>
      <c r="K42" s="2" t="str">
        <f t="shared" si="10"/>
        <v/>
      </c>
      <c r="L42" s="2" t="str">
        <f t="shared" si="11"/>
        <v/>
      </c>
      <c r="M42" s="2" t="str">
        <f t="shared" si="12"/>
        <v/>
      </c>
      <c r="N42" s="2" t="str">
        <f t="shared" si="13"/>
        <v/>
      </c>
      <c r="O42" t="str">
        <f t="shared" si="14"/>
        <v/>
      </c>
      <c r="P42" t="str">
        <f t="shared" si="15"/>
        <v/>
      </c>
    </row>
    <row r="43" spans="2:16" x14ac:dyDescent="0.25">
      <c r="B43" s="73"/>
      <c r="C43" s="92"/>
      <c r="D43" s="154"/>
      <c r="E43" s="92"/>
      <c r="F43" s="92"/>
      <c r="G43" s="98" t="str">
        <f t="shared" si="16"/>
        <v/>
      </c>
      <c r="I43" s="2" t="str">
        <f t="shared" si="8"/>
        <v/>
      </c>
      <c r="J43" s="2" t="str">
        <f t="shared" si="9"/>
        <v/>
      </c>
      <c r="K43" s="2" t="str">
        <f t="shared" si="10"/>
        <v/>
      </c>
      <c r="L43" s="2" t="str">
        <f t="shared" si="11"/>
        <v/>
      </c>
      <c r="M43" s="2" t="str">
        <f t="shared" si="12"/>
        <v/>
      </c>
      <c r="N43" s="2" t="str">
        <f t="shared" si="13"/>
        <v/>
      </c>
      <c r="O43" t="str">
        <f t="shared" si="14"/>
        <v/>
      </c>
      <c r="P43" t="str">
        <f t="shared" si="15"/>
        <v/>
      </c>
    </row>
    <row r="44" spans="2:16" x14ac:dyDescent="0.25">
      <c r="B44" s="73"/>
      <c r="C44" s="92"/>
      <c r="D44" s="154"/>
      <c r="E44" s="92"/>
      <c r="F44" s="92"/>
      <c r="G44" s="98" t="str">
        <f t="shared" si="16"/>
        <v/>
      </c>
      <c r="I44" s="2" t="str">
        <f t="shared" si="8"/>
        <v/>
      </c>
      <c r="J44" s="2" t="str">
        <f t="shared" si="9"/>
        <v/>
      </c>
      <c r="K44" s="2" t="str">
        <f t="shared" si="10"/>
        <v/>
      </c>
      <c r="L44" s="2" t="str">
        <f t="shared" si="11"/>
        <v/>
      </c>
      <c r="M44" s="2" t="str">
        <f t="shared" si="12"/>
        <v/>
      </c>
      <c r="N44" s="2" t="str">
        <f t="shared" si="13"/>
        <v/>
      </c>
      <c r="O44" t="str">
        <f t="shared" si="14"/>
        <v/>
      </c>
      <c r="P44" t="str">
        <f t="shared" si="15"/>
        <v/>
      </c>
    </row>
    <row r="45" spans="2:16" x14ac:dyDescent="0.25">
      <c r="B45" s="73"/>
      <c r="C45" s="92"/>
      <c r="D45" s="154"/>
      <c r="E45" s="92"/>
      <c r="F45" s="92"/>
      <c r="G45" s="98" t="str">
        <f t="shared" si="16"/>
        <v/>
      </c>
      <c r="I45" s="2" t="str">
        <f t="shared" si="8"/>
        <v/>
      </c>
      <c r="J45" s="2" t="str">
        <f t="shared" si="9"/>
        <v/>
      </c>
      <c r="K45" s="2" t="str">
        <f t="shared" si="10"/>
        <v/>
      </c>
      <c r="L45" s="2" t="str">
        <f t="shared" si="11"/>
        <v/>
      </c>
      <c r="M45" s="2" t="str">
        <f t="shared" si="12"/>
        <v/>
      </c>
      <c r="N45" s="2" t="str">
        <f t="shared" si="13"/>
        <v/>
      </c>
      <c r="O45" t="str">
        <f t="shared" si="14"/>
        <v/>
      </c>
      <c r="P45" t="str">
        <f t="shared" si="15"/>
        <v/>
      </c>
    </row>
    <row r="46" spans="2:16" x14ac:dyDescent="0.25">
      <c r="B46" s="73"/>
      <c r="C46" s="92"/>
      <c r="D46" s="154"/>
      <c r="E46" s="92"/>
      <c r="F46" s="92"/>
      <c r="G46" s="98" t="str">
        <f t="shared" si="16"/>
        <v/>
      </c>
      <c r="I46" s="2" t="str">
        <f t="shared" si="8"/>
        <v/>
      </c>
      <c r="J46" s="2" t="str">
        <f t="shared" si="9"/>
        <v/>
      </c>
      <c r="K46" s="2" t="str">
        <f t="shared" si="10"/>
        <v/>
      </c>
      <c r="L46" s="2" t="str">
        <f t="shared" si="11"/>
        <v/>
      </c>
      <c r="M46" s="2" t="str">
        <f t="shared" si="12"/>
        <v/>
      </c>
      <c r="N46" s="2" t="str">
        <f t="shared" si="13"/>
        <v/>
      </c>
      <c r="O46" t="str">
        <f t="shared" si="14"/>
        <v/>
      </c>
      <c r="P46" t="str">
        <f t="shared" si="15"/>
        <v/>
      </c>
    </row>
    <row r="47" spans="2:16" x14ac:dyDescent="0.25">
      <c r="B47" s="73"/>
      <c r="C47" s="92"/>
      <c r="D47" s="154"/>
      <c r="E47" s="92"/>
      <c r="F47" s="92"/>
      <c r="G47" s="98" t="str">
        <f t="shared" si="16"/>
        <v/>
      </c>
      <c r="I47" s="2" t="str">
        <f t="shared" ref="I47:I78" si="17">IF($E47="","",IF($E47&gt;=$L$2,$D47&amp;", ",""))</f>
        <v/>
      </c>
      <c r="J47" s="2" t="str">
        <f t="shared" ref="J47:J78" si="18">IF(E47&gt;=$L$2,"",IF(E47&gt;=$L$3,($D47&amp;", "),""))</f>
        <v/>
      </c>
      <c r="K47" s="2" t="str">
        <f t="shared" ref="K47:K78" si="19">IF(E47&gt;=$L$3,"",IF(E47&gt;=$L$4,($D47&amp;", "),""))</f>
        <v/>
      </c>
      <c r="L47" s="2" t="str">
        <f t="shared" ref="L47:L78" si="20">IF($E47="","",IF($E47&lt;$L$4,$D47&amp;", ",""))</f>
        <v/>
      </c>
      <c r="M47" s="2" t="str">
        <f t="shared" ref="M47:M78" si="21">IF($F47="","",IF($F47&gt;=$L$2,$D47&amp;", ",""))</f>
        <v/>
      </c>
      <c r="N47" s="2" t="str">
        <f t="shared" ref="N47:N78" si="22">IF(F47&gt;=$L$2,"",IF(F47&gt;=$L$3,($D47&amp;", "),""))</f>
        <v/>
      </c>
      <c r="O47" t="str">
        <f t="shared" ref="O47:O78" si="23">IF(F47&gt;=$L$3,"",IF(F47&gt;=$L$4,($D47&amp;", "),""))</f>
        <v/>
      </c>
      <c r="P47" t="str">
        <f t="shared" ref="P47:P78" si="24">IF($F47="","",IF($F47&lt;$L$4,$D47&amp;", ",""))</f>
        <v/>
      </c>
    </row>
    <row r="48" spans="2:16" x14ac:dyDescent="0.25">
      <c r="B48" s="73"/>
      <c r="C48" s="92"/>
      <c r="D48" s="154"/>
      <c r="E48" s="92"/>
      <c r="F48" s="92"/>
      <c r="G48" s="98" t="str">
        <f t="shared" si="16"/>
        <v/>
      </c>
      <c r="I48" s="2" t="str">
        <f t="shared" si="17"/>
        <v/>
      </c>
      <c r="J48" s="2" t="str">
        <f t="shared" si="18"/>
        <v/>
      </c>
      <c r="K48" s="2" t="str">
        <f t="shared" si="19"/>
        <v/>
      </c>
      <c r="L48" s="2" t="str">
        <f t="shared" si="20"/>
        <v/>
      </c>
      <c r="M48" s="2" t="str">
        <f t="shared" si="21"/>
        <v/>
      </c>
      <c r="N48" s="2" t="str">
        <f t="shared" si="22"/>
        <v/>
      </c>
      <c r="O48" t="str">
        <f t="shared" si="23"/>
        <v/>
      </c>
      <c r="P48" t="str">
        <f t="shared" si="24"/>
        <v/>
      </c>
    </row>
    <row r="49" spans="2:16" x14ac:dyDescent="0.25">
      <c r="B49" s="73"/>
      <c r="C49" s="92"/>
      <c r="D49" s="154"/>
      <c r="E49" s="92"/>
      <c r="F49" s="92"/>
      <c r="G49" s="98" t="str">
        <f t="shared" si="16"/>
        <v/>
      </c>
      <c r="I49" s="2" t="str">
        <f t="shared" si="17"/>
        <v/>
      </c>
      <c r="J49" s="2" t="str">
        <f t="shared" si="18"/>
        <v/>
      </c>
      <c r="K49" s="2" t="str">
        <f t="shared" si="19"/>
        <v/>
      </c>
      <c r="L49" s="2" t="str">
        <f t="shared" si="20"/>
        <v/>
      </c>
      <c r="M49" s="2" t="str">
        <f t="shared" si="21"/>
        <v/>
      </c>
      <c r="N49" s="2" t="str">
        <f t="shared" si="22"/>
        <v/>
      </c>
      <c r="O49" t="str">
        <f t="shared" si="23"/>
        <v/>
      </c>
      <c r="P49" t="str">
        <f t="shared" si="24"/>
        <v/>
      </c>
    </row>
    <row r="50" spans="2:16" x14ac:dyDescent="0.25">
      <c r="B50" s="73"/>
      <c r="C50" s="92"/>
      <c r="D50" s="154"/>
      <c r="E50" s="92"/>
      <c r="F50" s="92"/>
      <c r="G50" s="98" t="str">
        <f t="shared" si="16"/>
        <v/>
      </c>
      <c r="I50" s="2" t="str">
        <f t="shared" si="17"/>
        <v/>
      </c>
      <c r="J50" s="2" t="str">
        <f t="shared" si="18"/>
        <v/>
      </c>
      <c r="K50" s="2" t="str">
        <f t="shared" si="19"/>
        <v/>
      </c>
      <c r="L50" s="2" t="str">
        <f t="shared" si="20"/>
        <v/>
      </c>
      <c r="M50" s="2" t="str">
        <f t="shared" si="21"/>
        <v/>
      </c>
      <c r="N50" s="2" t="str">
        <f t="shared" si="22"/>
        <v/>
      </c>
      <c r="O50" t="str">
        <f t="shared" si="23"/>
        <v/>
      </c>
      <c r="P50" t="str">
        <f t="shared" si="24"/>
        <v/>
      </c>
    </row>
    <row r="51" spans="2:16" x14ac:dyDescent="0.25">
      <c r="B51" s="73"/>
      <c r="C51" s="92"/>
      <c r="D51" s="154"/>
      <c r="E51" s="92"/>
      <c r="F51" s="92"/>
      <c r="G51" s="98" t="str">
        <f t="shared" si="16"/>
        <v/>
      </c>
      <c r="I51" s="2" t="str">
        <f t="shared" si="17"/>
        <v/>
      </c>
      <c r="J51" s="2" t="str">
        <f t="shared" si="18"/>
        <v/>
      </c>
      <c r="K51" s="2" t="str">
        <f t="shared" si="19"/>
        <v/>
      </c>
      <c r="L51" s="2" t="str">
        <f t="shared" si="20"/>
        <v/>
      </c>
      <c r="M51" s="2" t="str">
        <f t="shared" si="21"/>
        <v/>
      </c>
      <c r="N51" s="2" t="str">
        <f t="shared" si="22"/>
        <v/>
      </c>
      <c r="O51" t="str">
        <f t="shared" si="23"/>
        <v/>
      </c>
      <c r="P51" t="str">
        <f t="shared" si="24"/>
        <v/>
      </c>
    </row>
    <row r="52" spans="2:16" x14ac:dyDescent="0.25">
      <c r="B52" s="73"/>
      <c r="C52" s="92"/>
      <c r="D52" s="154"/>
      <c r="E52" s="92"/>
      <c r="F52" s="92"/>
      <c r="G52" s="98" t="str">
        <f t="shared" si="16"/>
        <v/>
      </c>
      <c r="I52" s="2" t="str">
        <f t="shared" si="17"/>
        <v/>
      </c>
      <c r="J52" s="2" t="str">
        <f t="shared" si="18"/>
        <v/>
      </c>
      <c r="K52" s="2" t="str">
        <f t="shared" si="19"/>
        <v/>
      </c>
      <c r="L52" s="2" t="str">
        <f t="shared" si="20"/>
        <v/>
      </c>
      <c r="M52" s="2" t="str">
        <f t="shared" si="21"/>
        <v/>
      </c>
      <c r="N52" s="2" t="str">
        <f t="shared" si="22"/>
        <v/>
      </c>
      <c r="O52" t="str">
        <f t="shared" si="23"/>
        <v/>
      </c>
      <c r="P52" t="str">
        <f t="shared" si="24"/>
        <v/>
      </c>
    </row>
    <row r="53" spans="2:16" x14ac:dyDescent="0.25">
      <c r="B53" s="73"/>
      <c r="C53" s="92"/>
      <c r="D53" s="154"/>
      <c r="E53" s="92"/>
      <c r="F53" s="92"/>
      <c r="G53" s="98" t="str">
        <f t="shared" si="16"/>
        <v/>
      </c>
      <c r="I53" s="2" t="str">
        <f t="shared" si="17"/>
        <v/>
      </c>
      <c r="J53" s="2" t="str">
        <f t="shared" si="18"/>
        <v/>
      </c>
      <c r="K53" s="2" t="str">
        <f t="shared" si="19"/>
        <v/>
      </c>
      <c r="L53" s="2" t="str">
        <f t="shared" si="20"/>
        <v/>
      </c>
      <c r="M53" s="2" t="str">
        <f t="shared" si="21"/>
        <v/>
      </c>
      <c r="N53" s="2" t="str">
        <f t="shared" si="22"/>
        <v/>
      </c>
      <c r="O53" t="str">
        <f t="shared" si="23"/>
        <v/>
      </c>
      <c r="P53" t="str">
        <f t="shared" si="24"/>
        <v/>
      </c>
    </row>
    <row r="54" spans="2:16" x14ac:dyDescent="0.25">
      <c r="B54" s="73"/>
      <c r="C54" s="92"/>
      <c r="D54" s="154"/>
      <c r="E54" s="92"/>
      <c r="F54" s="92"/>
      <c r="G54" s="98" t="str">
        <f t="shared" si="16"/>
        <v/>
      </c>
      <c r="I54" s="2" t="str">
        <f t="shared" si="17"/>
        <v/>
      </c>
      <c r="J54" s="2" t="str">
        <f t="shared" si="18"/>
        <v/>
      </c>
      <c r="K54" s="2" t="str">
        <f t="shared" si="19"/>
        <v/>
      </c>
      <c r="L54" s="2" t="str">
        <f t="shared" si="20"/>
        <v/>
      </c>
      <c r="M54" s="2" t="str">
        <f t="shared" si="21"/>
        <v/>
      </c>
      <c r="N54" s="2" t="str">
        <f t="shared" si="22"/>
        <v/>
      </c>
      <c r="O54" t="str">
        <f t="shared" si="23"/>
        <v/>
      </c>
      <c r="P54" t="str">
        <f t="shared" si="24"/>
        <v/>
      </c>
    </row>
    <row r="55" spans="2:16" x14ac:dyDescent="0.25">
      <c r="B55" s="73"/>
      <c r="C55" s="92"/>
      <c r="D55" s="154"/>
      <c r="E55" s="92"/>
      <c r="F55" s="92"/>
      <c r="G55" s="98" t="str">
        <f t="shared" si="16"/>
        <v/>
      </c>
      <c r="I55" s="2" t="str">
        <f t="shared" si="17"/>
        <v/>
      </c>
      <c r="J55" s="2" t="str">
        <f t="shared" si="18"/>
        <v/>
      </c>
      <c r="K55" s="2" t="str">
        <f t="shared" si="19"/>
        <v/>
      </c>
      <c r="L55" s="2" t="str">
        <f t="shared" si="20"/>
        <v/>
      </c>
      <c r="M55" s="2" t="str">
        <f t="shared" si="21"/>
        <v/>
      </c>
      <c r="N55" s="2" t="str">
        <f t="shared" si="22"/>
        <v/>
      </c>
      <c r="O55" t="str">
        <f t="shared" si="23"/>
        <v/>
      </c>
      <c r="P55" t="str">
        <f t="shared" si="24"/>
        <v/>
      </c>
    </row>
    <row r="56" spans="2:16" x14ac:dyDescent="0.25">
      <c r="B56" s="73"/>
      <c r="C56" s="92"/>
      <c r="D56" s="154"/>
      <c r="E56" s="92"/>
      <c r="F56" s="92"/>
      <c r="G56" s="98" t="str">
        <f t="shared" si="16"/>
        <v/>
      </c>
      <c r="I56" s="2" t="str">
        <f t="shared" si="17"/>
        <v/>
      </c>
      <c r="J56" s="2" t="str">
        <f t="shared" si="18"/>
        <v/>
      </c>
      <c r="K56" s="2" t="str">
        <f t="shared" si="19"/>
        <v/>
      </c>
      <c r="L56" s="2" t="str">
        <f t="shared" si="20"/>
        <v/>
      </c>
      <c r="M56" s="2" t="str">
        <f t="shared" si="21"/>
        <v/>
      </c>
      <c r="N56" s="2" t="str">
        <f t="shared" si="22"/>
        <v/>
      </c>
      <c r="O56" t="str">
        <f t="shared" si="23"/>
        <v/>
      </c>
      <c r="P56" t="str">
        <f t="shared" si="24"/>
        <v/>
      </c>
    </row>
    <row r="57" spans="2:16" x14ac:dyDescent="0.25">
      <c r="B57" s="73"/>
      <c r="C57" s="92"/>
      <c r="D57" s="154"/>
      <c r="E57" s="92"/>
      <c r="F57" s="92"/>
      <c r="G57" s="98" t="str">
        <f t="shared" si="16"/>
        <v/>
      </c>
      <c r="I57" s="2" t="str">
        <f t="shared" si="17"/>
        <v/>
      </c>
      <c r="J57" s="2" t="str">
        <f t="shared" si="18"/>
        <v/>
      </c>
      <c r="K57" s="2" t="str">
        <f t="shared" si="19"/>
        <v/>
      </c>
      <c r="L57" s="2" t="str">
        <f t="shared" si="20"/>
        <v/>
      </c>
      <c r="M57" s="2" t="str">
        <f t="shared" si="21"/>
        <v/>
      </c>
      <c r="N57" s="2" t="str">
        <f t="shared" si="22"/>
        <v/>
      </c>
      <c r="O57" t="str">
        <f t="shared" si="23"/>
        <v/>
      </c>
      <c r="P57" t="str">
        <f t="shared" si="24"/>
        <v/>
      </c>
    </row>
    <row r="58" spans="2:16" x14ac:dyDescent="0.25">
      <c r="B58" s="73"/>
      <c r="C58" s="92"/>
      <c r="D58" s="154"/>
      <c r="E58" s="92"/>
      <c r="F58" s="92"/>
      <c r="G58" s="98" t="str">
        <f t="shared" si="16"/>
        <v/>
      </c>
      <c r="I58" s="2" t="str">
        <f t="shared" si="17"/>
        <v/>
      </c>
      <c r="J58" s="2" t="str">
        <f t="shared" si="18"/>
        <v/>
      </c>
      <c r="K58" s="2" t="str">
        <f t="shared" si="19"/>
        <v/>
      </c>
      <c r="L58" s="2" t="str">
        <f t="shared" si="20"/>
        <v/>
      </c>
      <c r="M58" s="2" t="str">
        <f t="shared" si="21"/>
        <v/>
      </c>
      <c r="N58" s="2" t="str">
        <f t="shared" si="22"/>
        <v/>
      </c>
      <c r="O58" t="str">
        <f t="shared" si="23"/>
        <v/>
      </c>
      <c r="P58" t="str">
        <f t="shared" si="24"/>
        <v/>
      </c>
    </row>
    <row r="59" spans="2:16" x14ac:dyDescent="0.25">
      <c r="B59" s="73"/>
      <c r="C59" s="92"/>
      <c r="D59" s="154"/>
      <c r="E59" s="92"/>
      <c r="F59" s="92"/>
      <c r="G59" s="98" t="str">
        <f t="shared" si="16"/>
        <v/>
      </c>
      <c r="I59" s="2" t="str">
        <f t="shared" si="17"/>
        <v/>
      </c>
      <c r="J59" s="2" t="str">
        <f t="shared" si="18"/>
        <v/>
      </c>
      <c r="K59" s="2" t="str">
        <f t="shared" si="19"/>
        <v/>
      </c>
      <c r="L59" s="2" t="str">
        <f t="shared" si="20"/>
        <v/>
      </c>
      <c r="M59" s="2" t="str">
        <f t="shared" si="21"/>
        <v/>
      </c>
      <c r="N59" s="2" t="str">
        <f t="shared" si="22"/>
        <v/>
      </c>
      <c r="O59" t="str">
        <f t="shared" si="23"/>
        <v/>
      </c>
      <c r="P59" t="str">
        <f t="shared" si="24"/>
        <v/>
      </c>
    </row>
    <row r="60" spans="2:16" x14ac:dyDescent="0.25">
      <c r="B60" s="73"/>
      <c r="C60" s="92"/>
      <c r="D60" s="154"/>
      <c r="E60" s="92"/>
      <c r="F60" s="92"/>
      <c r="G60" s="98" t="str">
        <f t="shared" si="16"/>
        <v/>
      </c>
      <c r="I60" s="2" t="str">
        <f t="shared" si="17"/>
        <v/>
      </c>
      <c r="J60" s="2" t="str">
        <f t="shared" si="18"/>
        <v/>
      </c>
      <c r="K60" s="2" t="str">
        <f t="shared" si="19"/>
        <v/>
      </c>
      <c r="L60" s="2" t="str">
        <f t="shared" si="20"/>
        <v/>
      </c>
      <c r="M60" s="2" t="str">
        <f t="shared" si="21"/>
        <v/>
      </c>
      <c r="N60" s="2" t="str">
        <f t="shared" si="22"/>
        <v/>
      </c>
      <c r="O60" t="str">
        <f t="shared" si="23"/>
        <v/>
      </c>
      <c r="P60" t="str">
        <f t="shared" si="24"/>
        <v/>
      </c>
    </row>
    <row r="61" spans="2:16" x14ac:dyDescent="0.25">
      <c r="B61" s="73"/>
      <c r="C61" s="92"/>
      <c r="D61" s="154"/>
      <c r="E61" s="92"/>
      <c r="F61" s="92"/>
      <c r="G61" s="98" t="str">
        <f t="shared" si="16"/>
        <v/>
      </c>
      <c r="I61" s="2" t="str">
        <f t="shared" si="17"/>
        <v/>
      </c>
      <c r="J61" s="2" t="str">
        <f t="shared" si="18"/>
        <v/>
      </c>
      <c r="K61" s="2" t="str">
        <f t="shared" si="19"/>
        <v/>
      </c>
      <c r="L61" s="2" t="str">
        <f t="shared" si="20"/>
        <v/>
      </c>
      <c r="M61" s="2" t="str">
        <f t="shared" si="21"/>
        <v/>
      </c>
      <c r="N61" s="2" t="str">
        <f t="shared" si="22"/>
        <v/>
      </c>
      <c r="O61" t="str">
        <f t="shared" si="23"/>
        <v/>
      </c>
      <c r="P61" t="str">
        <f t="shared" si="24"/>
        <v/>
      </c>
    </row>
    <row r="62" spans="2:16" x14ac:dyDescent="0.25">
      <c r="B62" s="73"/>
      <c r="C62" s="92"/>
      <c r="D62" s="154"/>
      <c r="E62" s="92"/>
      <c r="F62" s="92"/>
      <c r="G62" s="98" t="str">
        <f t="shared" si="16"/>
        <v/>
      </c>
      <c r="I62" s="2" t="str">
        <f t="shared" si="17"/>
        <v/>
      </c>
      <c r="J62" s="2" t="str">
        <f t="shared" si="18"/>
        <v/>
      </c>
      <c r="K62" s="2" t="str">
        <f t="shared" si="19"/>
        <v/>
      </c>
      <c r="L62" s="2" t="str">
        <f t="shared" si="20"/>
        <v/>
      </c>
      <c r="M62" s="2" t="str">
        <f t="shared" si="21"/>
        <v/>
      </c>
      <c r="N62" s="2" t="str">
        <f t="shared" si="22"/>
        <v/>
      </c>
      <c r="O62" t="str">
        <f t="shared" si="23"/>
        <v/>
      </c>
      <c r="P62" t="str">
        <f t="shared" si="24"/>
        <v/>
      </c>
    </row>
    <row r="63" spans="2:16" x14ac:dyDescent="0.25">
      <c r="B63" s="73"/>
      <c r="C63" s="92"/>
      <c r="D63" s="154"/>
      <c r="E63" s="92"/>
      <c r="F63" s="92"/>
      <c r="G63" s="98" t="str">
        <f t="shared" si="16"/>
        <v/>
      </c>
      <c r="I63" s="2" t="str">
        <f t="shared" si="17"/>
        <v/>
      </c>
      <c r="J63" s="2" t="str">
        <f t="shared" si="18"/>
        <v/>
      </c>
      <c r="K63" s="2" t="str">
        <f t="shared" si="19"/>
        <v/>
      </c>
      <c r="L63" s="2" t="str">
        <f t="shared" si="20"/>
        <v/>
      </c>
      <c r="M63" s="2" t="str">
        <f t="shared" si="21"/>
        <v/>
      </c>
      <c r="N63" s="2" t="str">
        <f t="shared" si="22"/>
        <v/>
      </c>
      <c r="O63" t="str">
        <f t="shared" si="23"/>
        <v/>
      </c>
      <c r="P63" t="str">
        <f t="shared" si="24"/>
        <v/>
      </c>
    </row>
    <row r="64" spans="2:16" x14ac:dyDescent="0.25">
      <c r="B64" s="73"/>
      <c r="C64" s="92"/>
      <c r="D64" s="154"/>
      <c r="E64" s="92"/>
      <c r="F64" s="92"/>
      <c r="G64" s="98" t="str">
        <f t="shared" si="16"/>
        <v/>
      </c>
      <c r="I64" s="2" t="str">
        <f t="shared" si="17"/>
        <v/>
      </c>
      <c r="J64" s="2" t="str">
        <f t="shared" si="18"/>
        <v/>
      </c>
      <c r="K64" s="2" t="str">
        <f t="shared" si="19"/>
        <v/>
      </c>
      <c r="L64" s="2" t="str">
        <f t="shared" si="20"/>
        <v/>
      </c>
      <c r="M64" s="2" t="str">
        <f t="shared" si="21"/>
        <v/>
      </c>
      <c r="N64" s="2" t="str">
        <f t="shared" si="22"/>
        <v/>
      </c>
      <c r="O64" t="str">
        <f t="shared" si="23"/>
        <v/>
      </c>
      <c r="P64" t="str">
        <f t="shared" si="24"/>
        <v/>
      </c>
    </row>
    <row r="65" spans="2:16" x14ac:dyDescent="0.25">
      <c r="B65" s="73"/>
      <c r="C65" s="92"/>
      <c r="D65" s="154"/>
      <c r="E65" s="92"/>
      <c r="F65" s="92"/>
      <c r="G65" s="98" t="str">
        <f t="shared" si="16"/>
        <v/>
      </c>
      <c r="I65" s="2" t="str">
        <f t="shared" si="17"/>
        <v/>
      </c>
      <c r="J65" s="2" t="str">
        <f t="shared" si="18"/>
        <v/>
      </c>
      <c r="K65" s="2" t="str">
        <f t="shared" si="19"/>
        <v/>
      </c>
      <c r="L65" s="2" t="str">
        <f t="shared" si="20"/>
        <v/>
      </c>
      <c r="M65" s="2" t="str">
        <f t="shared" si="21"/>
        <v/>
      </c>
      <c r="N65" s="2" t="str">
        <f t="shared" si="22"/>
        <v/>
      </c>
      <c r="O65" t="str">
        <f t="shared" si="23"/>
        <v/>
      </c>
      <c r="P65" t="str">
        <f t="shared" si="24"/>
        <v/>
      </c>
    </row>
    <row r="66" spans="2:16" x14ac:dyDescent="0.25">
      <c r="B66" s="73"/>
      <c r="C66" s="92"/>
      <c r="D66" s="154"/>
      <c r="E66" s="92"/>
      <c r="F66" s="92"/>
      <c r="G66" s="98" t="str">
        <f t="shared" si="16"/>
        <v/>
      </c>
      <c r="I66" s="2" t="str">
        <f t="shared" si="17"/>
        <v/>
      </c>
      <c r="J66" s="2" t="str">
        <f t="shared" si="18"/>
        <v/>
      </c>
      <c r="K66" s="2" t="str">
        <f t="shared" si="19"/>
        <v/>
      </c>
      <c r="L66" s="2" t="str">
        <f t="shared" si="20"/>
        <v/>
      </c>
      <c r="M66" s="2" t="str">
        <f t="shared" si="21"/>
        <v/>
      </c>
      <c r="N66" s="2" t="str">
        <f t="shared" si="22"/>
        <v/>
      </c>
      <c r="O66" t="str">
        <f t="shared" si="23"/>
        <v/>
      </c>
      <c r="P66" t="str">
        <f t="shared" si="24"/>
        <v/>
      </c>
    </row>
    <row r="67" spans="2:16" x14ac:dyDescent="0.25">
      <c r="B67" s="73"/>
      <c r="C67" s="92"/>
      <c r="D67" s="92"/>
      <c r="E67" s="92"/>
      <c r="F67" s="92"/>
      <c r="G67" s="98" t="str">
        <f t="shared" si="16"/>
        <v/>
      </c>
      <c r="I67" s="2" t="str">
        <f t="shared" si="17"/>
        <v/>
      </c>
      <c r="J67" s="2" t="str">
        <f t="shared" si="18"/>
        <v/>
      </c>
      <c r="K67" s="2" t="str">
        <f t="shared" si="19"/>
        <v/>
      </c>
      <c r="L67" s="2" t="str">
        <f t="shared" si="20"/>
        <v/>
      </c>
      <c r="M67" s="2" t="str">
        <f t="shared" si="21"/>
        <v/>
      </c>
      <c r="N67" s="2" t="str">
        <f t="shared" si="22"/>
        <v/>
      </c>
      <c r="O67" t="str">
        <f t="shared" si="23"/>
        <v/>
      </c>
      <c r="P67" t="str">
        <f t="shared" si="24"/>
        <v/>
      </c>
    </row>
    <row r="68" spans="2:16" x14ac:dyDescent="0.25">
      <c r="B68" s="73"/>
      <c r="C68" s="92"/>
      <c r="D68" s="92"/>
      <c r="E68" s="92"/>
      <c r="F68" s="92"/>
      <c r="G68" s="98" t="str">
        <f t="shared" si="16"/>
        <v/>
      </c>
      <c r="I68" s="2" t="str">
        <f t="shared" si="17"/>
        <v/>
      </c>
      <c r="J68" s="2" t="str">
        <f t="shared" si="18"/>
        <v/>
      </c>
      <c r="K68" s="2" t="str">
        <f t="shared" si="19"/>
        <v/>
      </c>
      <c r="L68" s="2" t="str">
        <f t="shared" si="20"/>
        <v/>
      </c>
      <c r="M68" s="2" t="str">
        <f t="shared" si="21"/>
        <v/>
      </c>
      <c r="N68" s="2" t="str">
        <f t="shared" si="22"/>
        <v/>
      </c>
      <c r="O68" t="str">
        <f t="shared" si="23"/>
        <v/>
      </c>
      <c r="P68" t="str">
        <f t="shared" si="24"/>
        <v/>
      </c>
    </row>
    <row r="69" spans="2:16" x14ac:dyDescent="0.25">
      <c r="B69" s="73"/>
      <c r="C69" s="92"/>
      <c r="D69" s="92"/>
      <c r="E69" s="92"/>
      <c r="F69" s="92"/>
      <c r="G69" s="98" t="str">
        <f t="shared" si="16"/>
        <v/>
      </c>
      <c r="I69" s="2" t="str">
        <f t="shared" si="17"/>
        <v/>
      </c>
      <c r="J69" s="2" t="str">
        <f t="shared" si="18"/>
        <v/>
      </c>
      <c r="K69" s="2" t="str">
        <f t="shared" si="19"/>
        <v/>
      </c>
      <c r="L69" s="2" t="str">
        <f t="shared" si="20"/>
        <v/>
      </c>
      <c r="M69" s="2" t="str">
        <f t="shared" si="21"/>
        <v/>
      </c>
      <c r="N69" s="2" t="str">
        <f t="shared" si="22"/>
        <v/>
      </c>
      <c r="O69" t="str">
        <f t="shared" si="23"/>
        <v/>
      </c>
      <c r="P69" t="str">
        <f t="shared" si="24"/>
        <v/>
      </c>
    </row>
    <row r="70" spans="2:16" x14ac:dyDescent="0.25">
      <c r="B70" s="73"/>
      <c r="C70" s="92"/>
      <c r="D70" s="92"/>
      <c r="E70" s="92"/>
      <c r="F70" s="92"/>
      <c r="G70" s="98" t="str">
        <f t="shared" si="16"/>
        <v/>
      </c>
      <c r="I70" s="2" t="str">
        <f t="shared" si="17"/>
        <v/>
      </c>
      <c r="J70" s="2" t="str">
        <f t="shared" si="18"/>
        <v/>
      </c>
      <c r="K70" s="2" t="str">
        <f t="shared" si="19"/>
        <v/>
      </c>
      <c r="L70" s="2" t="str">
        <f t="shared" si="20"/>
        <v/>
      </c>
      <c r="M70" s="2" t="str">
        <f t="shared" si="21"/>
        <v/>
      </c>
      <c r="N70" s="2" t="str">
        <f t="shared" si="22"/>
        <v/>
      </c>
      <c r="O70" t="str">
        <f t="shared" si="23"/>
        <v/>
      </c>
      <c r="P70" t="str">
        <f t="shared" si="24"/>
        <v/>
      </c>
    </row>
    <row r="71" spans="2:16" x14ac:dyDescent="0.25">
      <c r="B71" s="73"/>
      <c r="C71" s="92"/>
      <c r="D71" s="92"/>
      <c r="E71" s="92"/>
      <c r="F71" s="92"/>
      <c r="G71" s="98" t="str">
        <f t="shared" si="16"/>
        <v/>
      </c>
      <c r="I71" s="2" t="str">
        <f t="shared" si="17"/>
        <v/>
      </c>
      <c r="J71" s="2" t="str">
        <f t="shared" si="18"/>
        <v/>
      </c>
      <c r="K71" s="2" t="str">
        <f t="shared" si="19"/>
        <v/>
      </c>
      <c r="L71" s="2" t="str">
        <f t="shared" si="20"/>
        <v/>
      </c>
      <c r="M71" s="2" t="str">
        <f t="shared" si="21"/>
        <v/>
      </c>
      <c r="N71" s="2" t="str">
        <f t="shared" si="22"/>
        <v/>
      </c>
      <c r="O71" t="str">
        <f t="shared" si="23"/>
        <v/>
      </c>
      <c r="P71" t="str">
        <f t="shared" si="24"/>
        <v/>
      </c>
    </row>
    <row r="72" spans="2:16" x14ac:dyDescent="0.25">
      <c r="B72" s="73"/>
      <c r="C72" s="92"/>
      <c r="D72" s="92"/>
      <c r="E72" s="92"/>
      <c r="F72" s="92"/>
      <c r="G72" s="98" t="str">
        <f t="shared" si="16"/>
        <v/>
      </c>
      <c r="I72" s="2" t="str">
        <f t="shared" si="17"/>
        <v/>
      </c>
      <c r="J72" s="2" t="str">
        <f t="shared" si="18"/>
        <v/>
      </c>
      <c r="K72" s="2" t="str">
        <f t="shared" si="19"/>
        <v/>
      </c>
      <c r="L72" s="2" t="str">
        <f t="shared" si="20"/>
        <v/>
      </c>
      <c r="M72" s="2" t="str">
        <f t="shared" si="21"/>
        <v/>
      </c>
      <c r="N72" s="2" t="str">
        <f t="shared" si="22"/>
        <v/>
      </c>
      <c r="O72" t="str">
        <f t="shared" si="23"/>
        <v/>
      </c>
      <c r="P72" t="str">
        <f t="shared" si="24"/>
        <v/>
      </c>
    </row>
    <row r="73" spans="2:16" x14ac:dyDescent="0.25">
      <c r="B73" s="73"/>
      <c r="C73" s="92"/>
      <c r="D73" s="92"/>
      <c r="E73" s="92"/>
      <c r="F73" s="92"/>
      <c r="G73" s="98" t="str">
        <f t="shared" si="16"/>
        <v/>
      </c>
      <c r="I73" s="2" t="str">
        <f t="shared" si="17"/>
        <v/>
      </c>
      <c r="J73" s="2" t="str">
        <f t="shared" si="18"/>
        <v/>
      </c>
      <c r="K73" s="2" t="str">
        <f t="shared" si="19"/>
        <v/>
      </c>
      <c r="L73" s="2" t="str">
        <f t="shared" si="20"/>
        <v/>
      </c>
      <c r="M73" s="2" t="str">
        <f t="shared" si="21"/>
        <v/>
      </c>
      <c r="N73" s="2" t="str">
        <f t="shared" si="22"/>
        <v/>
      </c>
      <c r="O73" t="str">
        <f t="shared" si="23"/>
        <v/>
      </c>
      <c r="P73" t="str">
        <f t="shared" si="24"/>
        <v/>
      </c>
    </row>
    <row r="74" spans="2:16" x14ac:dyDescent="0.25">
      <c r="B74" s="73"/>
      <c r="C74" s="92"/>
      <c r="D74" s="92"/>
      <c r="E74" s="92"/>
      <c r="F74" s="92"/>
      <c r="G74" s="98" t="str">
        <f t="shared" si="16"/>
        <v/>
      </c>
      <c r="I74" s="2" t="str">
        <f t="shared" si="17"/>
        <v/>
      </c>
      <c r="J74" s="2" t="str">
        <f t="shared" si="18"/>
        <v/>
      </c>
      <c r="K74" s="2" t="str">
        <f t="shared" si="19"/>
        <v/>
      </c>
      <c r="L74" s="2" t="str">
        <f t="shared" si="20"/>
        <v/>
      </c>
      <c r="M74" s="2" t="str">
        <f t="shared" si="21"/>
        <v/>
      </c>
      <c r="N74" s="2" t="str">
        <f t="shared" si="22"/>
        <v/>
      </c>
      <c r="O74" t="str">
        <f t="shared" si="23"/>
        <v/>
      </c>
      <c r="P74" t="str">
        <f t="shared" si="24"/>
        <v/>
      </c>
    </row>
    <row r="75" spans="2:16" x14ac:dyDescent="0.25">
      <c r="B75" s="73"/>
      <c r="C75" s="92"/>
      <c r="D75" s="92"/>
      <c r="E75" s="92"/>
      <c r="F75" s="92"/>
      <c r="G75" s="98" t="str">
        <f t="shared" si="16"/>
        <v/>
      </c>
      <c r="I75" s="2" t="str">
        <f t="shared" si="17"/>
        <v/>
      </c>
      <c r="J75" s="2" t="str">
        <f t="shared" si="18"/>
        <v/>
      </c>
      <c r="K75" s="2" t="str">
        <f t="shared" si="19"/>
        <v/>
      </c>
      <c r="L75" s="2" t="str">
        <f t="shared" si="20"/>
        <v/>
      </c>
      <c r="M75" s="2" t="str">
        <f t="shared" si="21"/>
        <v/>
      </c>
      <c r="N75" s="2" t="str">
        <f t="shared" si="22"/>
        <v/>
      </c>
      <c r="O75" t="str">
        <f t="shared" si="23"/>
        <v/>
      </c>
      <c r="P75" t="str">
        <f t="shared" si="24"/>
        <v/>
      </c>
    </row>
    <row r="76" spans="2:16" x14ac:dyDescent="0.25">
      <c r="B76" s="73"/>
      <c r="C76" s="92"/>
      <c r="D76" s="92"/>
      <c r="E76" s="92"/>
      <c r="F76" s="92"/>
      <c r="G76" s="98" t="str">
        <f t="shared" si="16"/>
        <v/>
      </c>
      <c r="I76" s="2" t="str">
        <f t="shared" si="17"/>
        <v/>
      </c>
      <c r="J76" s="2" t="str">
        <f t="shared" si="18"/>
        <v/>
      </c>
      <c r="K76" s="2" t="str">
        <f t="shared" si="19"/>
        <v/>
      </c>
      <c r="L76" s="2" t="str">
        <f t="shared" si="20"/>
        <v/>
      </c>
      <c r="M76" s="2" t="str">
        <f t="shared" si="21"/>
        <v/>
      </c>
      <c r="N76" s="2" t="str">
        <f t="shared" si="22"/>
        <v/>
      </c>
      <c r="O76" t="str">
        <f t="shared" si="23"/>
        <v/>
      </c>
      <c r="P76" t="str">
        <f t="shared" si="24"/>
        <v/>
      </c>
    </row>
    <row r="77" spans="2:16" x14ac:dyDescent="0.25">
      <c r="B77" s="73"/>
      <c r="C77" s="92"/>
      <c r="D77" s="92"/>
      <c r="E77" s="92"/>
      <c r="F77" s="92"/>
      <c r="G77" s="98" t="str">
        <f t="shared" si="16"/>
        <v/>
      </c>
      <c r="I77" s="2" t="str">
        <f t="shared" si="17"/>
        <v/>
      </c>
      <c r="J77" s="2" t="str">
        <f t="shared" si="18"/>
        <v/>
      </c>
      <c r="K77" s="2" t="str">
        <f t="shared" si="19"/>
        <v/>
      </c>
      <c r="L77" s="2" t="str">
        <f t="shared" si="20"/>
        <v/>
      </c>
      <c r="M77" s="2" t="str">
        <f t="shared" si="21"/>
        <v/>
      </c>
      <c r="N77" s="2" t="str">
        <f t="shared" si="22"/>
        <v/>
      </c>
      <c r="O77" t="str">
        <f t="shared" si="23"/>
        <v/>
      </c>
      <c r="P77" t="str">
        <f t="shared" si="24"/>
        <v/>
      </c>
    </row>
    <row r="78" spans="2:16" x14ac:dyDescent="0.25">
      <c r="B78" s="73"/>
      <c r="C78" s="92"/>
      <c r="D78" s="92"/>
      <c r="E78" s="92"/>
      <c r="F78" s="92"/>
      <c r="G78" s="98" t="str">
        <f t="shared" si="16"/>
        <v/>
      </c>
      <c r="I78" s="2" t="str">
        <f t="shared" si="17"/>
        <v/>
      </c>
      <c r="J78" s="2" t="str">
        <f t="shared" si="18"/>
        <v/>
      </c>
      <c r="K78" s="2" t="str">
        <f t="shared" si="19"/>
        <v/>
      </c>
      <c r="L78" s="2" t="str">
        <f t="shared" si="20"/>
        <v/>
      </c>
      <c r="M78" s="2" t="str">
        <f t="shared" si="21"/>
        <v/>
      </c>
      <c r="N78" s="2" t="str">
        <f t="shared" si="22"/>
        <v/>
      </c>
      <c r="O78" t="str">
        <f t="shared" si="23"/>
        <v/>
      </c>
      <c r="P78" t="str">
        <f t="shared" si="24"/>
        <v/>
      </c>
    </row>
    <row r="79" spans="2:16" x14ac:dyDescent="0.25">
      <c r="B79" s="73"/>
      <c r="C79" s="92"/>
      <c r="D79" s="92"/>
      <c r="E79" s="92"/>
      <c r="F79" s="92"/>
      <c r="G79" s="98" t="str">
        <f t="shared" si="16"/>
        <v/>
      </c>
      <c r="I79" s="2" t="str">
        <f t="shared" ref="I79:I110" si="25">IF($E79="","",IF($E79&gt;=$L$2,$D79&amp;", ",""))</f>
        <v/>
      </c>
      <c r="J79" s="2" t="str">
        <f t="shared" ref="J79:J110" si="26">IF(E79&gt;=$L$2,"",IF(E79&gt;=$L$3,($D79&amp;", "),""))</f>
        <v/>
      </c>
      <c r="K79" s="2" t="str">
        <f t="shared" ref="K79:K110" si="27">IF(E79&gt;=$L$3,"",IF(E79&gt;=$L$4,($D79&amp;", "),""))</f>
        <v/>
      </c>
      <c r="L79" s="2" t="str">
        <f t="shared" ref="L79:L110" si="28">IF($E79="","",IF($E79&lt;$L$4,$D79&amp;", ",""))</f>
        <v/>
      </c>
      <c r="M79" s="2" t="str">
        <f t="shared" ref="M79:M110" si="29">IF($F79="","",IF($F79&gt;=$L$2,$D79&amp;", ",""))</f>
        <v/>
      </c>
      <c r="N79" s="2" t="str">
        <f t="shared" ref="N79:N110" si="30">IF(F79&gt;=$L$2,"",IF(F79&gt;=$L$3,($D79&amp;", "),""))</f>
        <v/>
      </c>
      <c r="O79" t="str">
        <f t="shared" ref="O79:O110" si="31">IF(F79&gt;=$L$3,"",IF(F79&gt;=$L$4,($D79&amp;", "),""))</f>
        <v/>
      </c>
      <c r="P79" t="str">
        <f t="shared" ref="P79:P110" si="32">IF($F79="","",IF($F79&lt;$L$4,$D79&amp;", ",""))</f>
        <v/>
      </c>
    </row>
    <row r="80" spans="2:16" x14ac:dyDescent="0.25">
      <c r="B80" s="73"/>
      <c r="C80" s="92"/>
      <c r="D80" s="92"/>
      <c r="E80" s="92"/>
      <c r="F80" s="92"/>
      <c r="G80" s="98" t="str">
        <f t="shared" ref="G80:G143" si="33">IF(F80="","",F80-E80)</f>
        <v/>
      </c>
      <c r="I80" s="2" t="str">
        <f t="shared" si="25"/>
        <v/>
      </c>
      <c r="J80" s="2" t="str">
        <f t="shared" si="26"/>
        <v/>
      </c>
      <c r="K80" s="2" t="str">
        <f t="shared" si="27"/>
        <v/>
      </c>
      <c r="L80" s="2" t="str">
        <f t="shared" si="28"/>
        <v/>
      </c>
      <c r="M80" s="2" t="str">
        <f t="shared" si="29"/>
        <v/>
      </c>
      <c r="N80" s="2" t="str">
        <f t="shared" si="30"/>
        <v/>
      </c>
      <c r="O80" t="str">
        <f t="shared" si="31"/>
        <v/>
      </c>
      <c r="P80" t="str">
        <f t="shared" si="32"/>
        <v/>
      </c>
    </row>
    <row r="81" spans="2:16" x14ac:dyDescent="0.25">
      <c r="B81" s="73"/>
      <c r="C81" s="92"/>
      <c r="D81" s="92"/>
      <c r="E81" s="92"/>
      <c r="F81" s="92"/>
      <c r="G81" s="98" t="str">
        <f t="shared" si="33"/>
        <v/>
      </c>
      <c r="I81" s="2" t="str">
        <f t="shared" si="25"/>
        <v/>
      </c>
      <c r="J81" s="2" t="str">
        <f t="shared" si="26"/>
        <v/>
      </c>
      <c r="K81" s="2" t="str">
        <f t="shared" si="27"/>
        <v/>
      </c>
      <c r="L81" s="2" t="str">
        <f t="shared" si="28"/>
        <v/>
      </c>
      <c r="M81" s="2" t="str">
        <f t="shared" si="29"/>
        <v/>
      </c>
      <c r="N81" s="2" t="str">
        <f t="shared" si="30"/>
        <v/>
      </c>
      <c r="O81" t="str">
        <f t="shared" si="31"/>
        <v/>
      </c>
      <c r="P81" t="str">
        <f t="shared" si="32"/>
        <v/>
      </c>
    </row>
    <row r="82" spans="2:16" x14ac:dyDescent="0.25">
      <c r="B82" s="73"/>
      <c r="C82" s="92"/>
      <c r="D82" s="92"/>
      <c r="E82" s="92"/>
      <c r="F82" s="92"/>
      <c r="G82" s="98" t="str">
        <f t="shared" si="33"/>
        <v/>
      </c>
      <c r="I82" s="2" t="str">
        <f t="shared" si="25"/>
        <v/>
      </c>
      <c r="J82" s="2" t="str">
        <f t="shared" si="26"/>
        <v/>
      </c>
      <c r="K82" s="2" t="str">
        <f t="shared" si="27"/>
        <v/>
      </c>
      <c r="L82" s="2" t="str">
        <f t="shared" si="28"/>
        <v/>
      </c>
      <c r="M82" s="2" t="str">
        <f t="shared" si="29"/>
        <v/>
      </c>
      <c r="N82" s="2" t="str">
        <f t="shared" si="30"/>
        <v/>
      </c>
      <c r="O82" t="str">
        <f t="shared" si="31"/>
        <v/>
      </c>
      <c r="P82" t="str">
        <f t="shared" si="32"/>
        <v/>
      </c>
    </row>
    <row r="83" spans="2:16" x14ac:dyDescent="0.25">
      <c r="B83" s="73"/>
      <c r="C83" s="92"/>
      <c r="D83" s="92"/>
      <c r="E83" s="92"/>
      <c r="F83" s="92"/>
      <c r="G83" s="98" t="str">
        <f t="shared" si="33"/>
        <v/>
      </c>
      <c r="I83" s="2" t="str">
        <f t="shared" si="25"/>
        <v/>
      </c>
      <c r="J83" s="2" t="str">
        <f t="shared" si="26"/>
        <v/>
      </c>
      <c r="K83" s="2" t="str">
        <f t="shared" si="27"/>
        <v/>
      </c>
      <c r="L83" s="2" t="str">
        <f t="shared" si="28"/>
        <v/>
      </c>
      <c r="M83" s="2" t="str">
        <f t="shared" si="29"/>
        <v/>
      </c>
      <c r="N83" s="2" t="str">
        <f t="shared" si="30"/>
        <v/>
      </c>
      <c r="O83" t="str">
        <f t="shared" si="31"/>
        <v/>
      </c>
      <c r="P83" t="str">
        <f t="shared" si="32"/>
        <v/>
      </c>
    </row>
    <row r="84" spans="2:16" x14ac:dyDescent="0.25">
      <c r="B84" s="73"/>
      <c r="C84" s="92"/>
      <c r="D84" s="92"/>
      <c r="E84" s="92"/>
      <c r="F84" s="92"/>
      <c r="G84" s="98" t="str">
        <f t="shared" si="33"/>
        <v/>
      </c>
      <c r="I84" s="2" t="str">
        <f t="shared" si="25"/>
        <v/>
      </c>
      <c r="J84" s="2" t="str">
        <f t="shared" si="26"/>
        <v/>
      </c>
      <c r="K84" s="2" t="str">
        <f t="shared" si="27"/>
        <v/>
      </c>
      <c r="L84" s="2" t="str">
        <f t="shared" si="28"/>
        <v/>
      </c>
      <c r="M84" s="2" t="str">
        <f t="shared" si="29"/>
        <v/>
      </c>
      <c r="N84" s="2" t="str">
        <f t="shared" si="30"/>
        <v/>
      </c>
      <c r="O84" t="str">
        <f t="shared" si="31"/>
        <v/>
      </c>
      <c r="P84" t="str">
        <f t="shared" si="32"/>
        <v/>
      </c>
    </row>
    <row r="85" spans="2:16" x14ac:dyDescent="0.25">
      <c r="B85" s="73"/>
      <c r="C85" s="92"/>
      <c r="D85" s="92"/>
      <c r="E85" s="92"/>
      <c r="F85" s="92"/>
      <c r="G85" s="98" t="str">
        <f t="shared" si="33"/>
        <v/>
      </c>
      <c r="I85" s="2" t="str">
        <f t="shared" si="25"/>
        <v/>
      </c>
      <c r="J85" s="2" t="str">
        <f t="shared" si="26"/>
        <v/>
      </c>
      <c r="K85" s="2" t="str">
        <f t="shared" si="27"/>
        <v/>
      </c>
      <c r="L85" s="2" t="str">
        <f t="shared" si="28"/>
        <v/>
      </c>
      <c r="M85" s="2" t="str">
        <f t="shared" si="29"/>
        <v/>
      </c>
      <c r="N85" s="2" t="str">
        <f t="shared" si="30"/>
        <v/>
      </c>
      <c r="O85" t="str">
        <f t="shared" si="31"/>
        <v/>
      </c>
      <c r="P85" t="str">
        <f t="shared" si="32"/>
        <v/>
      </c>
    </row>
    <row r="86" spans="2:16" x14ac:dyDescent="0.25">
      <c r="B86" s="73"/>
      <c r="C86" s="92"/>
      <c r="D86" s="92"/>
      <c r="E86" s="92"/>
      <c r="F86" s="92"/>
      <c r="G86" s="98" t="str">
        <f t="shared" si="33"/>
        <v/>
      </c>
      <c r="I86" s="2" t="str">
        <f t="shared" si="25"/>
        <v/>
      </c>
      <c r="J86" s="2" t="str">
        <f t="shared" si="26"/>
        <v/>
      </c>
      <c r="K86" s="2" t="str">
        <f t="shared" si="27"/>
        <v/>
      </c>
      <c r="L86" s="2" t="str">
        <f t="shared" si="28"/>
        <v/>
      </c>
      <c r="M86" s="2" t="str">
        <f t="shared" si="29"/>
        <v/>
      </c>
      <c r="N86" s="2" t="str">
        <f t="shared" si="30"/>
        <v/>
      </c>
      <c r="O86" t="str">
        <f t="shared" si="31"/>
        <v/>
      </c>
      <c r="P86" t="str">
        <f t="shared" si="32"/>
        <v/>
      </c>
    </row>
    <row r="87" spans="2:16" x14ac:dyDescent="0.25">
      <c r="B87" s="73"/>
      <c r="C87" s="92"/>
      <c r="D87" s="92"/>
      <c r="E87" s="92"/>
      <c r="F87" s="92"/>
      <c r="G87" s="98" t="str">
        <f t="shared" si="33"/>
        <v/>
      </c>
      <c r="I87" s="2" t="str">
        <f t="shared" si="25"/>
        <v/>
      </c>
      <c r="J87" s="2" t="str">
        <f t="shared" si="26"/>
        <v/>
      </c>
      <c r="K87" s="2" t="str">
        <f t="shared" si="27"/>
        <v/>
      </c>
      <c r="L87" s="2" t="str">
        <f t="shared" si="28"/>
        <v/>
      </c>
      <c r="M87" s="2" t="str">
        <f t="shared" si="29"/>
        <v/>
      </c>
      <c r="N87" s="2" t="str">
        <f t="shared" si="30"/>
        <v/>
      </c>
      <c r="O87" t="str">
        <f t="shared" si="31"/>
        <v/>
      </c>
      <c r="P87" t="str">
        <f t="shared" si="32"/>
        <v/>
      </c>
    </row>
    <row r="88" spans="2:16" x14ac:dyDescent="0.25">
      <c r="B88" s="73"/>
      <c r="C88" s="92"/>
      <c r="D88" s="92"/>
      <c r="E88" s="92"/>
      <c r="F88" s="92"/>
      <c r="G88" s="98" t="str">
        <f t="shared" si="33"/>
        <v/>
      </c>
      <c r="I88" s="2" t="str">
        <f t="shared" si="25"/>
        <v/>
      </c>
      <c r="J88" s="2" t="str">
        <f t="shared" si="26"/>
        <v/>
      </c>
      <c r="K88" s="2" t="str">
        <f t="shared" si="27"/>
        <v/>
      </c>
      <c r="L88" s="2" t="str">
        <f t="shared" si="28"/>
        <v/>
      </c>
      <c r="M88" s="2" t="str">
        <f t="shared" si="29"/>
        <v/>
      </c>
      <c r="N88" s="2" t="str">
        <f t="shared" si="30"/>
        <v/>
      </c>
      <c r="O88" t="str">
        <f t="shared" si="31"/>
        <v/>
      </c>
      <c r="P88" t="str">
        <f t="shared" si="32"/>
        <v/>
      </c>
    </row>
    <row r="89" spans="2:16" x14ac:dyDescent="0.25">
      <c r="B89" s="73"/>
      <c r="C89" s="92"/>
      <c r="D89" s="92"/>
      <c r="E89" s="92"/>
      <c r="F89" s="92"/>
      <c r="G89" s="98" t="str">
        <f t="shared" si="33"/>
        <v/>
      </c>
      <c r="I89" s="2" t="str">
        <f t="shared" si="25"/>
        <v/>
      </c>
      <c r="J89" s="2" t="str">
        <f t="shared" si="26"/>
        <v/>
      </c>
      <c r="K89" s="2" t="str">
        <f t="shared" si="27"/>
        <v/>
      </c>
      <c r="L89" s="2" t="str">
        <f t="shared" si="28"/>
        <v/>
      </c>
      <c r="M89" s="2" t="str">
        <f t="shared" si="29"/>
        <v/>
      </c>
      <c r="N89" s="2" t="str">
        <f t="shared" si="30"/>
        <v/>
      </c>
      <c r="O89" t="str">
        <f t="shared" si="31"/>
        <v/>
      </c>
      <c r="P89" t="str">
        <f t="shared" si="32"/>
        <v/>
      </c>
    </row>
    <row r="90" spans="2:16" x14ac:dyDescent="0.25">
      <c r="B90" s="73"/>
      <c r="C90" s="92"/>
      <c r="D90" s="92"/>
      <c r="E90" s="92"/>
      <c r="F90" s="92"/>
      <c r="G90" s="98" t="str">
        <f t="shared" si="33"/>
        <v/>
      </c>
      <c r="I90" s="2" t="str">
        <f t="shared" si="25"/>
        <v/>
      </c>
      <c r="J90" s="2" t="str">
        <f t="shared" si="26"/>
        <v/>
      </c>
      <c r="K90" s="2" t="str">
        <f t="shared" si="27"/>
        <v/>
      </c>
      <c r="L90" s="2" t="str">
        <f t="shared" si="28"/>
        <v/>
      </c>
      <c r="M90" s="2" t="str">
        <f t="shared" si="29"/>
        <v/>
      </c>
      <c r="N90" s="2" t="str">
        <f t="shared" si="30"/>
        <v/>
      </c>
      <c r="O90" t="str">
        <f t="shared" si="31"/>
        <v/>
      </c>
      <c r="P90" t="str">
        <f t="shared" si="32"/>
        <v/>
      </c>
    </row>
    <row r="91" spans="2:16" x14ac:dyDescent="0.25">
      <c r="B91" s="73"/>
      <c r="C91" s="92"/>
      <c r="D91" s="92"/>
      <c r="E91" s="92"/>
      <c r="F91" s="92"/>
      <c r="G91" s="98" t="str">
        <f t="shared" si="33"/>
        <v/>
      </c>
      <c r="I91" s="2" t="str">
        <f t="shared" si="25"/>
        <v/>
      </c>
      <c r="J91" s="2" t="str">
        <f t="shared" si="26"/>
        <v/>
      </c>
      <c r="K91" s="2" t="str">
        <f t="shared" si="27"/>
        <v/>
      </c>
      <c r="L91" s="2" t="str">
        <f t="shared" si="28"/>
        <v/>
      </c>
      <c r="M91" s="2" t="str">
        <f t="shared" si="29"/>
        <v/>
      </c>
      <c r="N91" s="2" t="str">
        <f t="shared" si="30"/>
        <v/>
      </c>
      <c r="O91" t="str">
        <f t="shared" si="31"/>
        <v/>
      </c>
      <c r="P91" t="str">
        <f t="shared" si="32"/>
        <v/>
      </c>
    </row>
    <row r="92" spans="2:16" x14ac:dyDescent="0.25">
      <c r="B92" s="73"/>
      <c r="C92" s="92"/>
      <c r="D92" s="92"/>
      <c r="E92" s="92"/>
      <c r="F92" s="92"/>
      <c r="G92" s="98" t="str">
        <f t="shared" si="33"/>
        <v/>
      </c>
      <c r="I92" s="2" t="str">
        <f t="shared" si="25"/>
        <v/>
      </c>
      <c r="J92" s="2" t="str">
        <f t="shared" si="26"/>
        <v/>
      </c>
      <c r="K92" s="2" t="str">
        <f t="shared" si="27"/>
        <v/>
      </c>
      <c r="L92" s="2" t="str">
        <f t="shared" si="28"/>
        <v/>
      </c>
      <c r="M92" s="2" t="str">
        <f t="shared" si="29"/>
        <v/>
      </c>
      <c r="N92" s="2" t="str">
        <f t="shared" si="30"/>
        <v/>
      </c>
      <c r="O92" t="str">
        <f t="shared" si="31"/>
        <v/>
      </c>
      <c r="P92" t="str">
        <f t="shared" si="32"/>
        <v/>
      </c>
    </row>
    <row r="93" spans="2:16" x14ac:dyDescent="0.25">
      <c r="B93" s="73"/>
      <c r="C93" s="92"/>
      <c r="D93" s="92"/>
      <c r="E93" s="92"/>
      <c r="F93" s="92"/>
      <c r="G93" s="98" t="str">
        <f t="shared" si="33"/>
        <v/>
      </c>
      <c r="I93" s="2" t="str">
        <f t="shared" si="25"/>
        <v/>
      </c>
      <c r="J93" s="2" t="str">
        <f t="shared" si="26"/>
        <v/>
      </c>
      <c r="K93" s="2" t="str">
        <f t="shared" si="27"/>
        <v/>
      </c>
      <c r="L93" s="2" t="str">
        <f t="shared" si="28"/>
        <v/>
      </c>
      <c r="M93" s="2" t="str">
        <f t="shared" si="29"/>
        <v/>
      </c>
      <c r="N93" s="2" t="str">
        <f t="shared" si="30"/>
        <v/>
      </c>
      <c r="O93" t="str">
        <f t="shared" si="31"/>
        <v/>
      </c>
      <c r="P93" t="str">
        <f t="shared" si="32"/>
        <v/>
      </c>
    </row>
    <row r="94" spans="2:16" x14ac:dyDescent="0.25">
      <c r="B94" s="73"/>
      <c r="C94" s="92"/>
      <c r="D94" s="92"/>
      <c r="E94" s="92"/>
      <c r="F94" s="92"/>
      <c r="G94" s="98" t="str">
        <f t="shared" si="33"/>
        <v/>
      </c>
      <c r="I94" s="2" t="str">
        <f t="shared" si="25"/>
        <v/>
      </c>
      <c r="J94" s="2" t="str">
        <f t="shared" si="26"/>
        <v/>
      </c>
      <c r="K94" s="2" t="str">
        <f t="shared" si="27"/>
        <v/>
      </c>
      <c r="L94" s="2" t="str">
        <f t="shared" si="28"/>
        <v/>
      </c>
      <c r="M94" s="2" t="str">
        <f t="shared" si="29"/>
        <v/>
      </c>
      <c r="N94" s="2" t="str">
        <f t="shared" si="30"/>
        <v/>
      </c>
      <c r="O94" t="str">
        <f t="shared" si="31"/>
        <v/>
      </c>
      <c r="P94" t="str">
        <f t="shared" si="32"/>
        <v/>
      </c>
    </row>
    <row r="95" spans="2:16" x14ac:dyDescent="0.25">
      <c r="B95" s="73"/>
      <c r="C95" s="92"/>
      <c r="D95" s="92"/>
      <c r="E95" s="92"/>
      <c r="F95" s="92"/>
      <c r="G95" s="98" t="str">
        <f t="shared" si="33"/>
        <v/>
      </c>
      <c r="I95" s="2" t="str">
        <f t="shared" si="25"/>
        <v/>
      </c>
      <c r="J95" s="2" t="str">
        <f t="shared" si="26"/>
        <v/>
      </c>
      <c r="K95" s="2" t="str">
        <f t="shared" si="27"/>
        <v/>
      </c>
      <c r="L95" s="2" t="str">
        <f t="shared" si="28"/>
        <v/>
      </c>
      <c r="M95" s="2" t="str">
        <f t="shared" si="29"/>
        <v/>
      </c>
      <c r="N95" s="2" t="str">
        <f t="shared" si="30"/>
        <v/>
      </c>
      <c r="O95" t="str">
        <f t="shared" si="31"/>
        <v/>
      </c>
      <c r="P95" t="str">
        <f t="shared" si="32"/>
        <v/>
      </c>
    </row>
    <row r="96" spans="2:16" x14ac:dyDescent="0.25">
      <c r="B96" s="73"/>
      <c r="C96" s="92"/>
      <c r="D96" s="92"/>
      <c r="E96" s="92"/>
      <c r="F96" s="92"/>
      <c r="G96" s="98" t="str">
        <f t="shared" si="33"/>
        <v/>
      </c>
      <c r="I96" s="2" t="str">
        <f t="shared" si="25"/>
        <v/>
      </c>
      <c r="J96" s="2" t="str">
        <f t="shared" si="26"/>
        <v/>
      </c>
      <c r="K96" s="2" t="str">
        <f t="shared" si="27"/>
        <v/>
      </c>
      <c r="L96" s="2" t="str">
        <f t="shared" si="28"/>
        <v/>
      </c>
      <c r="M96" s="2" t="str">
        <f t="shared" si="29"/>
        <v/>
      </c>
      <c r="N96" s="2" t="str">
        <f t="shared" si="30"/>
        <v/>
      </c>
      <c r="O96" t="str">
        <f t="shared" si="31"/>
        <v/>
      </c>
      <c r="P96" t="str">
        <f t="shared" si="32"/>
        <v/>
      </c>
    </row>
    <row r="97" spans="2:16" x14ac:dyDescent="0.25">
      <c r="B97" s="73"/>
      <c r="C97" s="92"/>
      <c r="D97" s="92"/>
      <c r="E97" s="92"/>
      <c r="F97" s="92"/>
      <c r="G97" s="98" t="str">
        <f t="shared" si="33"/>
        <v/>
      </c>
      <c r="I97" s="2" t="str">
        <f t="shared" si="25"/>
        <v/>
      </c>
      <c r="J97" s="2" t="str">
        <f t="shared" si="26"/>
        <v/>
      </c>
      <c r="K97" s="2" t="str">
        <f t="shared" si="27"/>
        <v/>
      </c>
      <c r="L97" s="2" t="str">
        <f t="shared" si="28"/>
        <v/>
      </c>
      <c r="M97" s="2" t="str">
        <f t="shared" si="29"/>
        <v/>
      </c>
      <c r="N97" s="2" t="str">
        <f t="shared" si="30"/>
        <v/>
      </c>
      <c r="O97" t="str">
        <f t="shared" si="31"/>
        <v/>
      </c>
      <c r="P97" t="str">
        <f t="shared" si="32"/>
        <v/>
      </c>
    </row>
    <row r="98" spans="2:16" x14ac:dyDescent="0.25">
      <c r="B98" s="73"/>
      <c r="C98" s="92"/>
      <c r="D98" s="92"/>
      <c r="E98" s="92"/>
      <c r="F98" s="92"/>
      <c r="G98" s="98" t="str">
        <f t="shared" si="33"/>
        <v/>
      </c>
      <c r="I98" s="2" t="str">
        <f t="shared" si="25"/>
        <v/>
      </c>
      <c r="J98" s="2" t="str">
        <f t="shared" si="26"/>
        <v/>
      </c>
      <c r="K98" s="2" t="str">
        <f t="shared" si="27"/>
        <v/>
      </c>
      <c r="L98" s="2" t="str">
        <f t="shared" si="28"/>
        <v/>
      </c>
      <c r="M98" s="2" t="str">
        <f t="shared" si="29"/>
        <v/>
      </c>
      <c r="N98" s="2" t="str">
        <f t="shared" si="30"/>
        <v/>
      </c>
      <c r="O98" t="str">
        <f t="shared" si="31"/>
        <v/>
      </c>
      <c r="P98" t="str">
        <f t="shared" si="32"/>
        <v/>
      </c>
    </row>
    <row r="99" spans="2:16" x14ac:dyDescent="0.25">
      <c r="B99" s="73"/>
      <c r="C99" s="92"/>
      <c r="D99" s="92"/>
      <c r="E99" s="92"/>
      <c r="F99" s="92"/>
      <c r="G99" s="98" t="str">
        <f t="shared" si="33"/>
        <v/>
      </c>
      <c r="I99" s="2" t="str">
        <f t="shared" si="25"/>
        <v/>
      </c>
      <c r="J99" s="2" t="str">
        <f t="shared" si="26"/>
        <v/>
      </c>
      <c r="K99" s="2" t="str">
        <f t="shared" si="27"/>
        <v/>
      </c>
      <c r="L99" s="2" t="str">
        <f t="shared" si="28"/>
        <v/>
      </c>
      <c r="M99" s="2" t="str">
        <f t="shared" si="29"/>
        <v/>
      </c>
      <c r="N99" s="2" t="str">
        <f t="shared" si="30"/>
        <v/>
      </c>
      <c r="O99" t="str">
        <f t="shared" si="31"/>
        <v/>
      </c>
      <c r="P99" t="str">
        <f t="shared" si="32"/>
        <v/>
      </c>
    </row>
    <row r="100" spans="2:16" x14ac:dyDescent="0.25">
      <c r="B100" s="73"/>
      <c r="C100" s="92"/>
      <c r="D100" s="92"/>
      <c r="E100" s="92"/>
      <c r="F100" s="92"/>
      <c r="G100" s="98" t="str">
        <f t="shared" si="33"/>
        <v/>
      </c>
      <c r="I100" s="2" t="str">
        <f t="shared" si="25"/>
        <v/>
      </c>
      <c r="J100" s="2" t="str">
        <f t="shared" si="26"/>
        <v/>
      </c>
      <c r="K100" s="2" t="str">
        <f t="shared" si="27"/>
        <v/>
      </c>
      <c r="L100" s="2" t="str">
        <f t="shared" si="28"/>
        <v/>
      </c>
      <c r="M100" s="2" t="str">
        <f t="shared" si="29"/>
        <v/>
      </c>
      <c r="N100" s="2" t="str">
        <f t="shared" si="30"/>
        <v/>
      </c>
      <c r="O100" t="str">
        <f t="shared" si="31"/>
        <v/>
      </c>
      <c r="P100" t="str">
        <f t="shared" si="32"/>
        <v/>
      </c>
    </row>
    <row r="101" spans="2:16" x14ac:dyDescent="0.25">
      <c r="B101" s="73"/>
      <c r="C101" s="92"/>
      <c r="D101" s="92"/>
      <c r="E101" s="92"/>
      <c r="F101" s="92"/>
      <c r="G101" s="98" t="str">
        <f t="shared" si="33"/>
        <v/>
      </c>
      <c r="I101" s="2" t="str">
        <f t="shared" si="25"/>
        <v/>
      </c>
      <c r="J101" s="2" t="str">
        <f t="shared" si="26"/>
        <v/>
      </c>
      <c r="K101" s="2" t="str">
        <f t="shared" si="27"/>
        <v/>
      </c>
      <c r="L101" s="2" t="str">
        <f t="shared" si="28"/>
        <v/>
      </c>
      <c r="M101" s="2" t="str">
        <f t="shared" si="29"/>
        <v/>
      </c>
      <c r="N101" s="2" t="str">
        <f t="shared" si="30"/>
        <v/>
      </c>
      <c r="O101" t="str">
        <f t="shared" si="31"/>
        <v/>
      </c>
      <c r="P101" t="str">
        <f t="shared" si="32"/>
        <v/>
      </c>
    </row>
    <row r="102" spans="2:16" x14ac:dyDescent="0.25">
      <c r="B102" s="73"/>
      <c r="C102" s="92"/>
      <c r="D102" s="92"/>
      <c r="E102" s="92"/>
      <c r="F102" s="92"/>
      <c r="G102" s="98" t="str">
        <f t="shared" si="33"/>
        <v/>
      </c>
      <c r="I102" s="2" t="str">
        <f t="shared" si="25"/>
        <v/>
      </c>
      <c r="J102" s="2" t="str">
        <f t="shared" si="26"/>
        <v/>
      </c>
      <c r="K102" s="2" t="str">
        <f t="shared" si="27"/>
        <v/>
      </c>
      <c r="L102" s="2" t="str">
        <f t="shared" si="28"/>
        <v/>
      </c>
      <c r="M102" s="2" t="str">
        <f t="shared" si="29"/>
        <v/>
      </c>
      <c r="N102" s="2" t="str">
        <f t="shared" si="30"/>
        <v/>
      </c>
      <c r="O102" t="str">
        <f t="shared" si="31"/>
        <v/>
      </c>
      <c r="P102" t="str">
        <f t="shared" si="32"/>
        <v/>
      </c>
    </row>
    <row r="103" spans="2:16" x14ac:dyDescent="0.25">
      <c r="B103" s="73"/>
      <c r="C103" s="92"/>
      <c r="D103" s="92"/>
      <c r="E103" s="92"/>
      <c r="F103" s="92"/>
      <c r="G103" s="98" t="str">
        <f t="shared" si="33"/>
        <v/>
      </c>
      <c r="I103" s="2" t="str">
        <f t="shared" si="25"/>
        <v/>
      </c>
      <c r="J103" s="2" t="str">
        <f t="shared" si="26"/>
        <v/>
      </c>
      <c r="K103" s="2" t="str">
        <f t="shared" si="27"/>
        <v/>
      </c>
      <c r="L103" s="2" t="str">
        <f t="shared" si="28"/>
        <v/>
      </c>
      <c r="M103" s="2" t="str">
        <f t="shared" si="29"/>
        <v/>
      </c>
      <c r="N103" s="2" t="str">
        <f t="shared" si="30"/>
        <v/>
      </c>
      <c r="O103" t="str">
        <f t="shared" si="31"/>
        <v/>
      </c>
      <c r="P103" t="str">
        <f t="shared" si="32"/>
        <v/>
      </c>
    </row>
    <row r="104" spans="2:16" x14ac:dyDescent="0.25">
      <c r="B104" s="73"/>
      <c r="C104" s="92"/>
      <c r="D104" s="92"/>
      <c r="E104" s="92"/>
      <c r="F104" s="92"/>
      <c r="G104" s="98" t="str">
        <f t="shared" si="33"/>
        <v/>
      </c>
      <c r="I104" s="2" t="str">
        <f t="shared" si="25"/>
        <v/>
      </c>
      <c r="J104" s="2" t="str">
        <f t="shared" si="26"/>
        <v/>
      </c>
      <c r="K104" s="2" t="str">
        <f t="shared" si="27"/>
        <v/>
      </c>
      <c r="L104" s="2" t="str">
        <f t="shared" si="28"/>
        <v/>
      </c>
      <c r="M104" s="2" t="str">
        <f t="shared" si="29"/>
        <v/>
      </c>
      <c r="N104" s="2" t="str">
        <f t="shared" si="30"/>
        <v/>
      </c>
      <c r="O104" t="str">
        <f t="shared" si="31"/>
        <v/>
      </c>
      <c r="P104" t="str">
        <f t="shared" si="32"/>
        <v/>
      </c>
    </row>
    <row r="105" spans="2:16" x14ac:dyDescent="0.25">
      <c r="B105" s="73"/>
      <c r="C105" s="92"/>
      <c r="D105" s="92"/>
      <c r="E105" s="92"/>
      <c r="F105" s="92"/>
      <c r="G105" s="98" t="str">
        <f t="shared" si="33"/>
        <v/>
      </c>
      <c r="I105" s="2" t="str">
        <f t="shared" si="25"/>
        <v/>
      </c>
      <c r="J105" s="2" t="str">
        <f t="shared" si="26"/>
        <v/>
      </c>
      <c r="K105" s="2" t="str">
        <f t="shared" si="27"/>
        <v/>
      </c>
      <c r="L105" s="2" t="str">
        <f t="shared" si="28"/>
        <v/>
      </c>
      <c r="M105" s="2" t="str">
        <f t="shared" si="29"/>
        <v/>
      </c>
      <c r="N105" s="2" t="str">
        <f t="shared" si="30"/>
        <v/>
      </c>
      <c r="O105" t="str">
        <f t="shared" si="31"/>
        <v/>
      </c>
      <c r="P105" t="str">
        <f t="shared" si="32"/>
        <v/>
      </c>
    </row>
    <row r="106" spans="2:16" x14ac:dyDescent="0.25">
      <c r="B106" s="73"/>
      <c r="C106" s="92"/>
      <c r="D106" s="92"/>
      <c r="E106" s="92"/>
      <c r="F106" s="92"/>
      <c r="G106" s="98" t="str">
        <f t="shared" si="33"/>
        <v/>
      </c>
      <c r="I106" s="2" t="str">
        <f t="shared" si="25"/>
        <v/>
      </c>
      <c r="J106" s="2" t="str">
        <f t="shared" si="26"/>
        <v/>
      </c>
      <c r="K106" s="2" t="str">
        <f t="shared" si="27"/>
        <v/>
      </c>
      <c r="L106" s="2" t="str">
        <f t="shared" si="28"/>
        <v/>
      </c>
      <c r="M106" s="2" t="str">
        <f t="shared" si="29"/>
        <v/>
      </c>
      <c r="N106" s="2" t="str">
        <f t="shared" si="30"/>
        <v/>
      </c>
      <c r="O106" t="str">
        <f t="shared" si="31"/>
        <v/>
      </c>
      <c r="P106" t="str">
        <f t="shared" si="32"/>
        <v/>
      </c>
    </row>
    <row r="107" spans="2:16" x14ac:dyDescent="0.25">
      <c r="B107" s="73"/>
      <c r="C107" s="92"/>
      <c r="D107" s="92"/>
      <c r="E107" s="92"/>
      <c r="F107" s="92"/>
      <c r="G107" s="98" t="str">
        <f t="shared" si="33"/>
        <v/>
      </c>
      <c r="I107" s="2" t="str">
        <f t="shared" si="25"/>
        <v/>
      </c>
      <c r="J107" s="2" t="str">
        <f t="shared" si="26"/>
        <v/>
      </c>
      <c r="K107" s="2" t="str">
        <f t="shared" si="27"/>
        <v/>
      </c>
      <c r="L107" s="2" t="str">
        <f t="shared" si="28"/>
        <v/>
      </c>
      <c r="M107" s="2" t="str">
        <f t="shared" si="29"/>
        <v/>
      </c>
      <c r="N107" s="2" t="str">
        <f t="shared" si="30"/>
        <v/>
      </c>
      <c r="O107" t="str">
        <f t="shared" si="31"/>
        <v/>
      </c>
      <c r="P107" t="str">
        <f t="shared" si="32"/>
        <v/>
      </c>
    </row>
    <row r="108" spans="2:16" x14ac:dyDescent="0.25">
      <c r="B108" s="73"/>
      <c r="C108" s="92"/>
      <c r="D108" s="92"/>
      <c r="E108" s="92"/>
      <c r="F108" s="92"/>
      <c r="G108" s="98" t="str">
        <f t="shared" si="33"/>
        <v/>
      </c>
      <c r="I108" s="2" t="str">
        <f t="shared" si="25"/>
        <v/>
      </c>
      <c r="J108" s="2" t="str">
        <f t="shared" si="26"/>
        <v/>
      </c>
      <c r="K108" s="2" t="str">
        <f t="shared" si="27"/>
        <v/>
      </c>
      <c r="L108" s="2" t="str">
        <f t="shared" si="28"/>
        <v/>
      </c>
      <c r="M108" s="2" t="str">
        <f t="shared" si="29"/>
        <v/>
      </c>
      <c r="N108" s="2" t="str">
        <f t="shared" si="30"/>
        <v/>
      </c>
      <c r="O108" t="str">
        <f t="shared" si="31"/>
        <v/>
      </c>
      <c r="P108" t="str">
        <f t="shared" si="32"/>
        <v/>
      </c>
    </row>
    <row r="109" spans="2:16" x14ac:dyDescent="0.25">
      <c r="B109" s="73"/>
      <c r="C109" s="92"/>
      <c r="D109" s="92"/>
      <c r="E109" s="92"/>
      <c r="F109" s="92"/>
      <c r="G109" s="98" t="str">
        <f t="shared" si="33"/>
        <v/>
      </c>
      <c r="I109" s="2" t="str">
        <f t="shared" si="25"/>
        <v/>
      </c>
      <c r="J109" s="2" t="str">
        <f t="shared" si="26"/>
        <v/>
      </c>
      <c r="K109" s="2" t="str">
        <f t="shared" si="27"/>
        <v/>
      </c>
      <c r="L109" s="2" t="str">
        <f t="shared" si="28"/>
        <v/>
      </c>
      <c r="M109" s="2" t="str">
        <f t="shared" si="29"/>
        <v/>
      </c>
      <c r="N109" s="2" t="str">
        <f t="shared" si="30"/>
        <v/>
      </c>
      <c r="O109" t="str">
        <f t="shared" si="31"/>
        <v/>
      </c>
      <c r="P109" t="str">
        <f t="shared" si="32"/>
        <v/>
      </c>
    </row>
    <row r="110" spans="2:16" x14ac:dyDescent="0.25">
      <c r="B110" s="73"/>
      <c r="C110" s="92"/>
      <c r="D110" s="92"/>
      <c r="E110" s="92"/>
      <c r="F110" s="92"/>
      <c r="G110" s="98" t="str">
        <f t="shared" si="33"/>
        <v/>
      </c>
      <c r="I110" s="2" t="str">
        <f t="shared" si="25"/>
        <v/>
      </c>
      <c r="J110" s="2" t="str">
        <f t="shared" si="26"/>
        <v/>
      </c>
      <c r="K110" s="2" t="str">
        <f t="shared" si="27"/>
        <v/>
      </c>
      <c r="L110" s="2" t="str">
        <f t="shared" si="28"/>
        <v/>
      </c>
      <c r="M110" s="2" t="str">
        <f t="shared" si="29"/>
        <v/>
      </c>
      <c r="N110" s="2" t="str">
        <f t="shared" si="30"/>
        <v/>
      </c>
      <c r="O110" t="str">
        <f t="shared" si="31"/>
        <v/>
      </c>
      <c r="P110" t="str">
        <f t="shared" si="32"/>
        <v/>
      </c>
    </row>
    <row r="111" spans="2:16" x14ac:dyDescent="0.25">
      <c r="B111" s="73"/>
      <c r="C111" s="92"/>
      <c r="D111" s="92"/>
      <c r="E111" s="92"/>
      <c r="F111" s="92"/>
      <c r="G111" s="98" t="str">
        <f t="shared" si="33"/>
        <v/>
      </c>
      <c r="I111" s="2" t="str">
        <f t="shared" ref="I111:I142" si="34">IF($E111="","",IF($E111&gt;=$L$2,$D111&amp;", ",""))</f>
        <v/>
      </c>
      <c r="J111" s="2" t="str">
        <f t="shared" ref="J111:J142" si="35">IF(E111&gt;=$L$2,"",IF(E111&gt;=$L$3,($D111&amp;", "),""))</f>
        <v/>
      </c>
      <c r="K111" s="2" t="str">
        <f t="shared" ref="K111:K142" si="36">IF(E111&gt;=$L$3,"",IF(E111&gt;=$L$4,($D111&amp;", "),""))</f>
        <v/>
      </c>
      <c r="L111" s="2" t="str">
        <f t="shared" ref="L111:L142" si="37">IF($E111="","",IF($E111&lt;$L$4,$D111&amp;", ",""))</f>
        <v/>
      </c>
      <c r="M111" s="2" t="str">
        <f t="shared" ref="M111:M142" si="38">IF($F111="","",IF($F111&gt;=$L$2,$D111&amp;", ",""))</f>
        <v/>
      </c>
      <c r="N111" s="2" t="str">
        <f t="shared" ref="N111:N142" si="39">IF(F111&gt;=$L$2,"",IF(F111&gt;=$L$3,($D111&amp;", "),""))</f>
        <v/>
      </c>
      <c r="O111" t="str">
        <f t="shared" ref="O111:O142" si="40">IF(F111&gt;=$L$3,"",IF(F111&gt;=$L$4,($D111&amp;", "),""))</f>
        <v/>
      </c>
      <c r="P111" t="str">
        <f t="shared" ref="P111:P142" si="41">IF($F111="","",IF($F111&lt;$L$4,$D111&amp;", ",""))</f>
        <v/>
      </c>
    </row>
    <row r="112" spans="2:16" x14ac:dyDescent="0.25">
      <c r="B112" s="73"/>
      <c r="C112" s="92"/>
      <c r="D112" s="92"/>
      <c r="E112" s="92"/>
      <c r="F112" s="92"/>
      <c r="G112" s="98" t="str">
        <f t="shared" si="33"/>
        <v/>
      </c>
      <c r="I112" s="2" t="str">
        <f t="shared" si="34"/>
        <v/>
      </c>
      <c r="J112" s="2" t="str">
        <f t="shared" si="35"/>
        <v/>
      </c>
      <c r="K112" s="2" t="str">
        <f t="shared" si="36"/>
        <v/>
      </c>
      <c r="L112" s="2" t="str">
        <f t="shared" si="37"/>
        <v/>
      </c>
      <c r="M112" s="2" t="str">
        <f t="shared" si="38"/>
        <v/>
      </c>
      <c r="N112" s="2" t="str">
        <f t="shared" si="39"/>
        <v/>
      </c>
      <c r="O112" t="str">
        <f t="shared" si="40"/>
        <v/>
      </c>
      <c r="P112" t="str">
        <f t="shared" si="41"/>
        <v/>
      </c>
    </row>
    <row r="113" spans="2:16" x14ac:dyDescent="0.25">
      <c r="B113" s="73"/>
      <c r="C113" s="92"/>
      <c r="D113" s="92"/>
      <c r="E113" s="92"/>
      <c r="F113" s="92"/>
      <c r="G113" s="98" t="str">
        <f t="shared" si="33"/>
        <v/>
      </c>
      <c r="I113" s="2" t="str">
        <f t="shared" si="34"/>
        <v/>
      </c>
      <c r="J113" s="2" t="str">
        <f t="shared" si="35"/>
        <v/>
      </c>
      <c r="K113" s="2" t="str">
        <f t="shared" si="36"/>
        <v/>
      </c>
      <c r="L113" s="2" t="str">
        <f t="shared" si="37"/>
        <v/>
      </c>
      <c r="M113" s="2" t="str">
        <f t="shared" si="38"/>
        <v/>
      </c>
      <c r="N113" s="2" t="str">
        <f t="shared" si="39"/>
        <v/>
      </c>
      <c r="O113" t="str">
        <f t="shared" si="40"/>
        <v/>
      </c>
      <c r="P113" t="str">
        <f t="shared" si="41"/>
        <v/>
      </c>
    </row>
    <row r="114" spans="2:16" x14ac:dyDescent="0.25">
      <c r="B114" s="73"/>
      <c r="C114" s="92"/>
      <c r="D114" s="92"/>
      <c r="E114" s="92"/>
      <c r="F114" s="92"/>
      <c r="G114" s="98" t="str">
        <f t="shared" si="33"/>
        <v/>
      </c>
      <c r="I114" s="2" t="str">
        <f t="shared" si="34"/>
        <v/>
      </c>
      <c r="J114" s="2" t="str">
        <f t="shared" si="35"/>
        <v/>
      </c>
      <c r="K114" s="2" t="str">
        <f t="shared" si="36"/>
        <v/>
      </c>
      <c r="L114" s="2" t="str">
        <f t="shared" si="37"/>
        <v/>
      </c>
      <c r="M114" s="2" t="str">
        <f t="shared" si="38"/>
        <v/>
      </c>
      <c r="N114" s="2" t="str">
        <f t="shared" si="39"/>
        <v/>
      </c>
      <c r="O114" t="str">
        <f t="shared" si="40"/>
        <v/>
      </c>
      <c r="P114" t="str">
        <f t="shared" si="41"/>
        <v/>
      </c>
    </row>
    <row r="115" spans="2:16" x14ac:dyDescent="0.25">
      <c r="B115" s="73"/>
      <c r="C115" s="92"/>
      <c r="D115" s="92"/>
      <c r="E115" s="92"/>
      <c r="F115" s="92"/>
      <c r="G115" s="98" t="str">
        <f t="shared" si="33"/>
        <v/>
      </c>
      <c r="I115" s="2" t="str">
        <f t="shared" si="34"/>
        <v/>
      </c>
      <c r="J115" s="2" t="str">
        <f t="shared" si="35"/>
        <v/>
      </c>
      <c r="K115" s="2" t="str">
        <f t="shared" si="36"/>
        <v/>
      </c>
      <c r="L115" s="2" t="str">
        <f t="shared" si="37"/>
        <v/>
      </c>
      <c r="M115" s="2" t="str">
        <f t="shared" si="38"/>
        <v/>
      </c>
      <c r="N115" s="2" t="str">
        <f t="shared" si="39"/>
        <v/>
      </c>
      <c r="O115" t="str">
        <f t="shared" si="40"/>
        <v/>
      </c>
      <c r="P115" t="str">
        <f t="shared" si="41"/>
        <v/>
      </c>
    </row>
    <row r="116" spans="2:16" x14ac:dyDescent="0.25">
      <c r="B116" s="73"/>
      <c r="C116" s="92"/>
      <c r="D116" s="92"/>
      <c r="E116" s="92"/>
      <c r="F116" s="92"/>
      <c r="G116" s="98" t="str">
        <f t="shared" si="33"/>
        <v/>
      </c>
      <c r="I116" s="2" t="str">
        <f t="shared" si="34"/>
        <v/>
      </c>
      <c r="J116" s="2" t="str">
        <f t="shared" si="35"/>
        <v/>
      </c>
      <c r="K116" s="2" t="str">
        <f t="shared" si="36"/>
        <v/>
      </c>
      <c r="L116" s="2" t="str">
        <f t="shared" si="37"/>
        <v/>
      </c>
      <c r="M116" s="2" t="str">
        <f t="shared" si="38"/>
        <v/>
      </c>
      <c r="N116" s="2" t="str">
        <f t="shared" si="39"/>
        <v/>
      </c>
      <c r="O116" t="str">
        <f t="shared" si="40"/>
        <v/>
      </c>
      <c r="P116" t="str">
        <f t="shared" si="41"/>
        <v/>
      </c>
    </row>
    <row r="117" spans="2:16" x14ac:dyDescent="0.25">
      <c r="B117" s="73"/>
      <c r="C117" s="92"/>
      <c r="D117" s="92"/>
      <c r="E117" s="92"/>
      <c r="F117" s="92"/>
      <c r="G117" s="98" t="str">
        <f t="shared" si="33"/>
        <v/>
      </c>
      <c r="I117" s="2" t="str">
        <f t="shared" si="34"/>
        <v/>
      </c>
      <c r="J117" s="2" t="str">
        <f t="shared" si="35"/>
        <v/>
      </c>
      <c r="K117" s="2" t="str">
        <f t="shared" si="36"/>
        <v/>
      </c>
      <c r="L117" s="2" t="str">
        <f t="shared" si="37"/>
        <v/>
      </c>
      <c r="M117" s="2" t="str">
        <f t="shared" si="38"/>
        <v/>
      </c>
      <c r="N117" s="2" t="str">
        <f t="shared" si="39"/>
        <v/>
      </c>
      <c r="O117" t="str">
        <f t="shared" si="40"/>
        <v/>
      </c>
      <c r="P117" t="str">
        <f t="shared" si="41"/>
        <v/>
      </c>
    </row>
    <row r="118" spans="2:16" x14ac:dyDescent="0.25">
      <c r="B118" s="73"/>
      <c r="C118" s="92"/>
      <c r="D118" s="92"/>
      <c r="E118" s="92"/>
      <c r="F118" s="92"/>
      <c r="G118" s="98" t="str">
        <f t="shared" si="33"/>
        <v/>
      </c>
      <c r="I118" s="2" t="str">
        <f t="shared" si="34"/>
        <v/>
      </c>
      <c r="J118" s="2" t="str">
        <f t="shared" si="35"/>
        <v/>
      </c>
      <c r="K118" s="2" t="str">
        <f t="shared" si="36"/>
        <v/>
      </c>
      <c r="L118" s="2" t="str">
        <f t="shared" si="37"/>
        <v/>
      </c>
      <c r="M118" s="2" t="str">
        <f t="shared" si="38"/>
        <v/>
      </c>
      <c r="N118" s="2" t="str">
        <f t="shared" si="39"/>
        <v/>
      </c>
      <c r="O118" t="str">
        <f t="shared" si="40"/>
        <v/>
      </c>
      <c r="P118" t="str">
        <f t="shared" si="41"/>
        <v/>
      </c>
    </row>
    <row r="119" spans="2:16" x14ac:dyDescent="0.25">
      <c r="B119" s="73"/>
      <c r="C119" s="92"/>
      <c r="D119" s="92"/>
      <c r="E119" s="92"/>
      <c r="F119" s="92"/>
      <c r="G119" s="98" t="str">
        <f t="shared" si="33"/>
        <v/>
      </c>
      <c r="I119" s="2" t="str">
        <f t="shared" si="34"/>
        <v/>
      </c>
      <c r="J119" s="2" t="str">
        <f t="shared" si="35"/>
        <v/>
      </c>
      <c r="K119" s="2" t="str">
        <f t="shared" si="36"/>
        <v/>
      </c>
      <c r="L119" s="2" t="str">
        <f t="shared" si="37"/>
        <v/>
      </c>
      <c r="M119" s="2" t="str">
        <f t="shared" si="38"/>
        <v/>
      </c>
      <c r="N119" s="2" t="str">
        <f t="shared" si="39"/>
        <v/>
      </c>
      <c r="O119" t="str">
        <f t="shared" si="40"/>
        <v/>
      </c>
      <c r="P119" t="str">
        <f t="shared" si="41"/>
        <v/>
      </c>
    </row>
    <row r="120" spans="2:16" x14ac:dyDescent="0.25">
      <c r="B120" s="73"/>
      <c r="C120" s="92"/>
      <c r="D120" s="92"/>
      <c r="E120" s="92"/>
      <c r="F120" s="92"/>
      <c r="G120" s="98" t="str">
        <f t="shared" si="33"/>
        <v/>
      </c>
      <c r="I120" s="2" t="str">
        <f t="shared" si="34"/>
        <v/>
      </c>
      <c r="J120" s="2" t="str">
        <f t="shared" si="35"/>
        <v/>
      </c>
      <c r="K120" s="2" t="str">
        <f t="shared" si="36"/>
        <v/>
      </c>
      <c r="L120" s="2" t="str">
        <f t="shared" si="37"/>
        <v/>
      </c>
      <c r="M120" s="2" t="str">
        <f t="shared" si="38"/>
        <v/>
      </c>
      <c r="N120" s="2" t="str">
        <f t="shared" si="39"/>
        <v/>
      </c>
      <c r="O120" t="str">
        <f t="shared" si="40"/>
        <v/>
      </c>
      <c r="P120" t="str">
        <f t="shared" si="41"/>
        <v/>
      </c>
    </row>
    <row r="121" spans="2:16" x14ac:dyDescent="0.25">
      <c r="B121" s="73"/>
      <c r="C121" s="92"/>
      <c r="D121" s="92"/>
      <c r="E121" s="92"/>
      <c r="F121" s="92"/>
      <c r="G121" s="98" t="str">
        <f t="shared" si="33"/>
        <v/>
      </c>
      <c r="I121" s="2" t="str">
        <f t="shared" si="34"/>
        <v/>
      </c>
      <c r="J121" s="2" t="str">
        <f t="shared" si="35"/>
        <v/>
      </c>
      <c r="K121" s="2" t="str">
        <f t="shared" si="36"/>
        <v/>
      </c>
      <c r="L121" s="2" t="str">
        <f t="shared" si="37"/>
        <v/>
      </c>
      <c r="M121" s="2" t="str">
        <f t="shared" si="38"/>
        <v/>
      </c>
      <c r="N121" s="2" t="str">
        <f t="shared" si="39"/>
        <v/>
      </c>
      <c r="O121" t="str">
        <f t="shared" si="40"/>
        <v/>
      </c>
      <c r="P121" t="str">
        <f t="shared" si="41"/>
        <v/>
      </c>
    </row>
    <row r="122" spans="2:16" x14ac:dyDescent="0.25">
      <c r="B122" s="73"/>
      <c r="C122" s="92"/>
      <c r="D122" s="92"/>
      <c r="E122" s="92"/>
      <c r="F122" s="92"/>
      <c r="G122" s="98" t="str">
        <f t="shared" si="33"/>
        <v/>
      </c>
      <c r="I122" s="2" t="str">
        <f t="shared" si="34"/>
        <v/>
      </c>
      <c r="J122" s="2" t="str">
        <f t="shared" si="35"/>
        <v/>
      </c>
      <c r="K122" s="2" t="str">
        <f t="shared" si="36"/>
        <v/>
      </c>
      <c r="L122" s="2" t="str">
        <f t="shared" si="37"/>
        <v/>
      </c>
      <c r="M122" s="2" t="str">
        <f t="shared" si="38"/>
        <v/>
      </c>
      <c r="N122" s="2" t="str">
        <f t="shared" si="39"/>
        <v/>
      </c>
      <c r="O122" t="str">
        <f t="shared" si="40"/>
        <v/>
      </c>
      <c r="P122" t="str">
        <f t="shared" si="41"/>
        <v/>
      </c>
    </row>
    <row r="123" spans="2:16" x14ac:dyDescent="0.25">
      <c r="B123" s="73"/>
      <c r="C123" s="92"/>
      <c r="D123" s="92"/>
      <c r="E123" s="92"/>
      <c r="F123" s="92"/>
      <c r="G123" s="98" t="str">
        <f t="shared" si="33"/>
        <v/>
      </c>
      <c r="I123" s="2" t="str">
        <f t="shared" si="34"/>
        <v/>
      </c>
      <c r="J123" s="2" t="str">
        <f t="shared" si="35"/>
        <v/>
      </c>
      <c r="K123" s="2" t="str">
        <f t="shared" si="36"/>
        <v/>
      </c>
      <c r="L123" s="2" t="str">
        <f t="shared" si="37"/>
        <v/>
      </c>
      <c r="M123" s="2" t="str">
        <f t="shared" si="38"/>
        <v/>
      </c>
      <c r="N123" s="2" t="str">
        <f t="shared" si="39"/>
        <v/>
      </c>
      <c r="O123" t="str">
        <f t="shared" si="40"/>
        <v/>
      </c>
      <c r="P123" t="str">
        <f t="shared" si="41"/>
        <v/>
      </c>
    </row>
    <row r="124" spans="2:16" x14ac:dyDescent="0.25">
      <c r="B124" s="73"/>
      <c r="C124" s="92"/>
      <c r="D124" s="92"/>
      <c r="E124" s="92"/>
      <c r="F124" s="92"/>
      <c r="G124" s="98" t="str">
        <f t="shared" si="33"/>
        <v/>
      </c>
      <c r="I124" s="2" t="str">
        <f t="shared" si="34"/>
        <v/>
      </c>
      <c r="J124" s="2" t="str">
        <f t="shared" si="35"/>
        <v/>
      </c>
      <c r="K124" s="2" t="str">
        <f t="shared" si="36"/>
        <v/>
      </c>
      <c r="L124" s="2" t="str">
        <f t="shared" si="37"/>
        <v/>
      </c>
      <c r="M124" s="2" t="str">
        <f t="shared" si="38"/>
        <v/>
      </c>
      <c r="N124" s="2" t="str">
        <f t="shared" si="39"/>
        <v/>
      </c>
      <c r="O124" t="str">
        <f t="shared" si="40"/>
        <v/>
      </c>
      <c r="P124" t="str">
        <f t="shared" si="41"/>
        <v/>
      </c>
    </row>
    <row r="125" spans="2:16" x14ac:dyDescent="0.25">
      <c r="B125" s="73"/>
      <c r="C125" s="92"/>
      <c r="D125" s="92"/>
      <c r="E125" s="92"/>
      <c r="F125" s="92"/>
      <c r="G125" s="98" t="str">
        <f t="shared" si="33"/>
        <v/>
      </c>
      <c r="I125" s="2" t="str">
        <f t="shared" si="34"/>
        <v/>
      </c>
      <c r="J125" s="2" t="str">
        <f t="shared" si="35"/>
        <v/>
      </c>
      <c r="K125" s="2" t="str">
        <f t="shared" si="36"/>
        <v/>
      </c>
      <c r="L125" s="2" t="str">
        <f t="shared" si="37"/>
        <v/>
      </c>
      <c r="M125" s="2" t="str">
        <f t="shared" si="38"/>
        <v/>
      </c>
      <c r="N125" s="2" t="str">
        <f t="shared" si="39"/>
        <v/>
      </c>
      <c r="O125" t="str">
        <f t="shared" si="40"/>
        <v/>
      </c>
      <c r="P125" t="str">
        <f t="shared" si="41"/>
        <v/>
      </c>
    </row>
    <row r="126" spans="2:16" x14ac:dyDescent="0.25">
      <c r="B126" s="73"/>
      <c r="C126" s="92"/>
      <c r="D126" s="92"/>
      <c r="E126" s="92"/>
      <c r="F126" s="92"/>
      <c r="G126" s="98" t="str">
        <f t="shared" si="33"/>
        <v/>
      </c>
      <c r="I126" s="2" t="str">
        <f t="shared" si="34"/>
        <v/>
      </c>
      <c r="J126" s="2" t="str">
        <f t="shared" si="35"/>
        <v/>
      </c>
      <c r="K126" s="2" t="str">
        <f t="shared" si="36"/>
        <v/>
      </c>
      <c r="L126" s="2" t="str">
        <f t="shared" si="37"/>
        <v/>
      </c>
      <c r="M126" s="2" t="str">
        <f t="shared" si="38"/>
        <v/>
      </c>
      <c r="N126" s="2" t="str">
        <f t="shared" si="39"/>
        <v/>
      </c>
      <c r="O126" t="str">
        <f t="shared" si="40"/>
        <v/>
      </c>
      <c r="P126" t="str">
        <f t="shared" si="41"/>
        <v/>
      </c>
    </row>
    <row r="127" spans="2:16" x14ac:dyDescent="0.25">
      <c r="B127" s="73"/>
      <c r="C127" s="92"/>
      <c r="D127" s="92"/>
      <c r="E127" s="92"/>
      <c r="F127" s="92"/>
      <c r="G127" s="98" t="str">
        <f t="shared" si="33"/>
        <v/>
      </c>
      <c r="I127" s="2" t="str">
        <f t="shared" si="34"/>
        <v/>
      </c>
      <c r="J127" s="2" t="str">
        <f t="shared" si="35"/>
        <v/>
      </c>
      <c r="K127" s="2" t="str">
        <f t="shared" si="36"/>
        <v/>
      </c>
      <c r="L127" s="2" t="str">
        <f t="shared" si="37"/>
        <v/>
      </c>
      <c r="M127" s="2" t="str">
        <f t="shared" si="38"/>
        <v/>
      </c>
      <c r="N127" s="2" t="str">
        <f t="shared" si="39"/>
        <v/>
      </c>
      <c r="O127" t="str">
        <f t="shared" si="40"/>
        <v/>
      </c>
      <c r="P127" t="str">
        <f t="shared" si="41"/>
        <v/>
      </c>
    </row>
    <row r="128" spans="2:16" x14ac:dyDescent="0.25">
      <c r="B128" s="73"/>
      <c r="C128" s="92"/>
      <c r="D128" s="92"/>
      <c r="E128" s="92"/>
      <c r="F128" s="92"/>
      <c r="G128" s="98" t="str">
        <f t="shared" si="33"/>
        <v/>
      </c>
      <c r="I128" s="2" t="str">
        <f t="shared" si="34"/>
        <v/>
      </c>
      <c r="J128" s="2" t="str">
        <f t="shared" si="35"/>
        <v/>
      </c>
      <c r="K128" s="2" t="str">
        <f t="shared" si="36"/>
        <v/>
      </c>
      <c r="L128" s="2" t="str">
        <f t="shared" si="37"/>
        <v/>
      </c>
      <c r="M128" s="2" t="str">
        <f t="shared" si="38"/>
        <v/>
      </c>
      <c r="N128" s="2" t="str">
        <f t="shared" si="39"/>
        <v/>
      </c>
      <c r="O128" t="str">
        <f t="shared" si="40"/>
        <v/>
      </c>
      <c r="P128" t="str">
        <f t="shared" si="41"/>
        <v/>
      </c>
    </row>
    <row r="129" spans="2:16" x14ac:dyDescent="0.25">
      <c r="B129" s="73"/>
      <c r="C129" s="92"/>
      <c r="D129" s="92"/>
      <c r="E129" s="92"/>
      <c r="F129" s="92"/>
      <c r="G129" s="98" t="str">
        <f t="shared" si="33"/>
        <v/>
      </c>
      <c r="I129" s="2" t="str">
        <f t="shared" si="34"/>
        <v/>
      </c>
      <c r="J129" s="2" t="str">
        <f t="shared" si="35"/>
        <v/>
      </c>
      <c r="K129" s="2" t="str">
        <f t="shared" si="36"/>
        <v/>
      </c>
      <c r="L129" s="2" t="str">
        <f t="shared" si="37"/>
        <v/>
      </c>
      <c r="M129" s="2" t="str">
        <f t="shared" si="38"/>
        <v/>
      </c>
      <c r="N129" s="2" t="str">
        <f t="shared" si="39"/>
        <v/>
      </c>
      <c r="O129" t="str">
        <f t="shared" si="40"/>
        <v/>
      </c>
      <c r="P129" t="str">
        <f t="shared" si="41"/>
        <v/>
      </c>
    </row>
    <row r="130" spans="2:16" x14ac:dyDescent="0.25">
      <c r="B130" s="73"/>
      <c r="C130" s="92"/>
      <c r="D130" s="92"/>
      <c r="E130" s="92"/>
      <c r="F130" s="92"/>
      <c r="G130" s="98" t="str">
        <f t="shared" si="33"/>
        <v/>
      </c>
      <c r="I130" s="2" t="str">
        <f t="shared" si="34"/>
        <v/>
      </c>
      <c r="J130" s="2" t="str">
        <f t="shared" si="35"/>
        <v/>
      </c>
      <c r="K130" s="2" t="str">
        <f t="shared" si="36"/>
        <v/>
      </c>
      <c r="L130" s="2" t="str">
        <f t="shared" si="37"/>
        <v/>
      </c>
      <c r="M130" s="2" t="str">
        <f t="shared" si="38"/>
        <v/>
      </c>
      <c r="N130" s="2" t="str">
        <f t="shared" si="39"/>
        <v/>
      </c>
      <c r="O130" t="str">
        <f t="shared" si="40"/>
        <v/>
      </c>
      <c r="P130" t="str">
        <f t="shared" si="41"/>
        <v/>
      </c>
    </row>
    <row r="131" spans="2:16" x14ac:dyDescent="0.25">
      <c r="B131" s="73"/>
      <c r="C131" s="92"/>
      <c r="D131" s="92"/>
      <c r="E131" s="92"/>
      <c r="F131" s="92"/>
      <c r="G131" s="98" t="str">
        <f t="shared" si="33"/>
        <v/>
      </c>
      <c r="I131" s="2" t="str">
        <f t="shared" si="34"/>
        <v/>
      </c>
      <c r="J131" s="2" t="str">
        <f t="shared" si="35"/>
        <v/>
      </c>
      <c r="K131" s="2" t="str">
        <f t="shared" si="36"/>
        <v/>
      </c>
      <c r="L131" s="2" t="str">
        <f t="shared" si="37"/>
        <v/>
      </c>
      <c r="M131" s="2" t="str">
        <f t="shared" si="38"/>
        <v/>
      </c>
      <c r="N131" s="2" t="str">
        <f t="shared" si="39"/>
        <v/>
      </c>
      <c r="O131" t="str">
        <f t="shared" si="40"/>
        <v/>
      </c>
      <c r="P131" t="str">
        <f t="shared" si="41"/>
        <v/>
      </c>
    </row>
    <row r="132" spans="2:16" x14ac:dyDescent="0.25">
      <c r="B132" s="73"/>
      <c r="C132" s="92"/>
      <c r="D132" s="92"/>
      <c r="E132" s="92"/>
      <c r="F132" s="92"/>
      <c r="G132" s="98" t="str">
        <f t="shared" si="33"/>
        <v/>
      </c>
      <c r="I132" s="2" t="str">
        <f t="shared" si="34"/>
        <v/>
      </c>
      <c r="J132" s="2" t="str">
        <f t="shared" si="35"/>
        <v/>
      </c>
      <c r="K132" s="2" t="str">
        <f t="shared" si="36"/>
        <v/>
      </c>
      <c r="L132" s="2" t="str">
        <f t="shared" si="37"/>
        <v/>
      </c>
      <c r="M132" s="2" t="str">
        <f t="shared" si="38"/>
        <v/>
      </c>
      <c r="N132" s="2" t="str">
        <f t="shared" si="39"/>
        <v/>
      </c>
      <c r="O132" t="str">
        <f t="shared" si="40"/>
        <v/>
      </c>
      <c r="P132" t="str">
        <f t="shared" si="41"/>
        <v/>
      </c>
    </row>
    <row r="133" spans="2:16" x14ac:dyDescent="0.25">
      <c r="B133" s="73"/>
      <c r="C133" s="92"/>
      <c r="D133" s="92"/>
      <c r="E133" s="92"/>
      <c r="F133" s="92"/>
      <c r="G133" s="98" t="str">
        <f t="shared" si="33"/>
        <v/>
      </c>
      <c r="I133" s="2" t="str">
        <f t="shared" si="34"/>
        <v/>
      </c>
      <c r="J133" s="2" t="str">
        <f t="shared" si="35"/>
        <v/>
      </c>
      <c r="K133" s="2" t="str">
        <f t="shared" si="36"/>
        <v/>
      </c>
      <c r="L133" s="2" t="str">
        <f t="shared" si="37"/>
        <v/>
      </c>
      <c r="M133" s="2" t="str">
        <f t="shared" si="38"/>
        <v/>
      </c>
      <c r="N133" s="2" t="str">
        <f t="shared" si="39"/>
        <v/>
      </c>
      <c r="O133" t="str">
        <f t="shared" si="40"/>
        <v/>
      </c>
      <c r="P133" t="str">
        <f t="shared" si="41"/>
        <v/>
      </c>
    </row>
    <row r="134" spans="2:16" x14ac:dyDescent="0.25">
      <c r="B134" s="73"/>
      <c r="C134" s="92"/>
      <c r="D134" s="92"/>
      <c r="E134" s="92"/>
      <c r="F134" s="92"/>
      <c r="G134" s="98" t="str">
        <f t="shared" si="33"/>
        <v/>
      </c>
      <c r="I134" s="2" t="str">
        <f t="shared" si="34"/>
        <v/>
      </c>
      <c r="J134" s="2" t="str">
        <f t="shared" si="35"/>
        <v/>
      </c>
      <c r="K134" s="2" t="str">
        <f t="shared" si="36"/>
        <v/>
      </c>
      <c r="L134" s="2" t="str">
        <f t="shared" si="37"/>
        <v/>
      </c>
      <c r="M134" s="2" t="str">
        <f t="shared" si="38"/>
        <v/>
      </c>
      <c r="N134" s="2" t="str">
        <f t="shared" si="39"/>
        <v/>
      </c>
      <c r="O134" t="str">
        <f t="shared" si="40"/>
        <v/>
      </c>
      <c r="P134" t="str">
        <f t="shared" si="41"/>
        <v/>
      </c>
    </row>
    <row r="135" spans="2:16" x14ac:dyDescent="0.25">
      <c r="B135" s="73"/>
      <c r="C135" s="92"/>
      <c r="D135" s="92"/>
      <c r="E135" s="92"/>
      <c r="F135" s="92"/>
      <c r="G135" s="98" t="str">
        <f t="shared" si="33"/>
        <v/>
      </c>
      <c r="I135" s="2" t="str">
        <f t="shared" si="34"/>
        <v/>
      </c>
      <c r="J135" s="2" t="str">
        <f t="shared" si="35"/>
        <v/>
      </c>
      <c r="K135" s="2" t="str">
        <f t="shared" si="36"/>
        <v/>
      </c>
      <c r="L135" s="2" t="str">
        <f t="shared" si="37"/>
        <v/>
      </c>
      <c r="M135" s="2" t="str">
        <f t="shared" si="38"/>
        <v/>
      </c>
      <c r="N135" s="2" t="str">
        <f t="shared" si="39"/>
        <v/>
      </c>
      <c r="O135" t="str">
        <f t="shared" si="40"/>
        <v/>
      </c>
      <c r="P135" t="str">
        <f t="shared" si="41"/>
        <v/>
      </c>
    </row>
    <row r="136" spans="2:16" x14ac:dyDescent="0.25">
      <c r="B136" s="73"/>
      <c r="C136" s="92"/>
      <c r="D136" s="92"/>
      <c r="E136" s="92"/>
      <c r="F136" s="92"/>
      <c r="G136" s="98" t="str">
        <f t="shared" si="33"/>
        <v/>
      </c>
      <c r="I136" s="2" t="str">
        <f t="shared" si="34"/>
        <v/>
      </c>
      <c r="J136" s="2" t="str">
        <f t="shared" si="35"/>
        <v/>
      </c>
      <c r="K136" s="2" t="str">
        <f t="shared" si="36"/>
        <v/>
      </c>
      <c r="L136" s="2" t="str">
        <f t="shared" si="37"/>
        <v/>
      </c>
      <c r="M136" s="2" t="str">
        <f t="shared" si="38"/>
        <v/>
      </c>
      <c r="N136" s="2" t="str">
        <f t="shared" si="39"/>
        <v/>
      </c>
      <c r="O136" t="str">
        <f t="shared" si="40"/>
        <v/>
      </c>
      <c r="P136" t="str">
        <f t="shared" si="41"/>
        <v/>
      </c>
    </row>
    <row r="137" spans="2:16" x14ac:dyDescent="0.25">
      <c r="B137" s="73"/>
      <c r="C137" s="92"/>
      <c r="D137" s="92"/>
      <c r="E137" s="92"/>
      <c r="F137" s="92"/>
      <c r="G137" s="98" t="str">
        <f t="shared" si="33"/>
        <v/>
      </c>
      <c r="I137" s="2" t="str">
        <f t="shared" si="34"/>
        <v/>
      </c>
      <c r="J137" s="2" t="str">
        <f t="shared" si="35"/>
        <v/>
      </c>
      <c r="K137" s="2" t="str">
        <f t="shared" si="36"/>
        <v/>
      </c>
      <c r="L137" s="2" t="str">
        <f t="shared" si="37"/>
        <v/>
      </c>
      <c r="M137" s="2" t="str">
        <f t="shared" si="38"/>
        <v/>
      </c>
      <c r="N137" s="2" t="str">
        <f t="shared" si="39"/>
        <v/>
      </c>
      <c r="O137" t="str">
        <f t="shared" si="40"/>
        <v/>
      </c>
      <c r="P137" t="str">
        <f t="shared" si="41"/>
        <v/>
      </c>
    </row>
    <row r="138" spans="2:16" x14ac:dyDescent="0.25">
      <c r="B138" s="73"/>
      <c r="C138" s="92"/>
      <c r="D138" s="92"/>
      <c r="E138" s="92"/>
      <c r="F138" s="92"/>
      <c r="G138" s="98" t="str">
        <f t="shared" si="33"/>
        <v/>
      </c>
      <c r="I138" s="2" t="str">
        <f t="shared" si="34"/>
        <v/>
      </c>
      <c r="J138" s="2" t="str">
        <f t="shared" si="35"/>
        <v/>
      </c>
      <c r="K138" s="2" t="str">
        <f t="shared" si="36"/>
        <v/>
      </c>
      <c r="L138" s="2" t="str">
        <f t="shared" si="37"/>
        <v/>
      </c>
      <c r="M138" s="2" t="str">
        <f t="shared" si="38"/>
        <v/>
      </c>
      <c r="N138" s="2" t="str">
        <f t="shared" si="39"/>
        <v/>
      </c>
      <c r="O138" t="str">
        <f t="shared" si="40"/>
        <v/>
      </c>
      <c r="P138" t="str">
        <f t="shared" si="41"/>
        <v/>
      </c>
    </row>
    <row r="139" spans="2:16" x14ac:dyDescent="0.25">
      <c r="B139" s="73"/>
      <c r="C139" s="92"/>
      <c r="D139" s="92"/>
      <c r="E139" s="92"/>
      <c r="F139" s="92"/>
      <c r="G139" s="98" t="str">
        <f t="shared" si="33"/>
        <v/>
      </c>
      <c r="I139" s="2" t="str">
        <f t="shared" si="34"/>
        <v/>
      </c>
      <c r="J139" s="2" t="str">
        <f t="shared" si="35"/>
        <v/>
      </c>
      <c r="K139" s="2" t="str">
        <f t="shared" si="36"/>
        <v/>
      </c>
      <c r="L139" s="2" t="str">
        <f t="shared" si="37"/>
        <v/>
      </c>
      <c r="M139" s="2" t="str">
        <f t="shared" si="38"/>
        <v/>
      </c>
      <c r="N139" s="2" t="str">
        <f t="shared" si="39"/>
        <v/>
      </c>
      <c r="O139" t="str">
        <f t="shared" si="40"/>
        <v/>
      </c>
      <c r="P139" t="str">
        <f t="shared" si="41"/>
        <v/>
      </c>
    </row>
    <row r="140" spans="2:16" x14ac:dyDescent="0.25">
      <c r="B140" s="73"/>
      <c r="C140" s="92"/>
      <c r="D140" s="92"/>
      <c r="E140" s="92"/>
      <c r="F140" s="92"/>
      <c r="G140" s="98" t="str">
        <f t="shared" si="33"/>
        <v/>
      </c>
      <c r="I140" s="2" t="str">
        <f t="shared" si="34"/>
        <v/>
      </c>
      <c r="J140" s="2" t="str">
        <f t="shared" si="35"/>
        <v/>
      </c>
      <c r="K140" s="2" t="str">
        <f t="shared" si="36"/>
        <v/>
      </c>
      <c r="L140" s="2" t="str">
        <f t="shared" si="37"/>
        <v/>
      </c>
      <c r="M140" s="2" t="str">
        <f t="shared" si="38"/>
        <v/>
      </c>
      <c r="N140" s="2" t="str">
        <f t="shared" si="39"/>
        <v/>
      </c>
      <c r="O140" t="str">
        <f t="shared" si="40"/>
        <v/>
      </c>
      <c r="P140" t="str">
        <f t="shared" si="41"/>
        <v/>
      </c>
    </row>
    <row r="141" spans="2:16" x14ac:dyDescent="0.25">
      <c r="B141" s="73"/>
      <c r="C141" s="92"/>
      <c r="D141" s="92"/>
      <c r="E141" s="92"/>
      <c r="F141" s="92"/>
      <c r="G141" s="98" t="str">
        <f t="shared" si="33"/>
        <v/>
      </c>
      <c r="I141" s="2" t="str">
        <f t="shared" si="34"/>
        <v/>
      </c>
      <c r="J141" s="2" t="str">
        <f t="shared" si="35"/>
        <v/>
      </c>
      <c r="K141" s="2" t="str">
        <f t="shared" si="36"/>
        <v/>
      </c>
      <c r="L141" s="2" t="str">
        <f t="shared" si="37"/>
        <v/>
      </c>
      <c r="M141" s="2" t="str">
        <f t="shared" si="38"/>
        <v/>
      </c>
      <c r="N141" s="2" t="str">
        <f t="shared" si="39"/>
        <v/>
      </c>
      <c r="O141" t="str">
        <f t="shared" si="40"/>
        <v/>
      </c>
      <c r="P141" t="str">
        <f t="shared" si="41"/>
        <v/>
      </c>
    </row>
    <row r="142" spans="2:16" x14ac:dyDescent="0.25">
      <c r="B142" s="73"/>
      <c r="C142" s="92"/>
      <c r="D142" s="92"/>
      <c r="E142" s="92"/>
      <c r="F142" s="92"/>
      <c r="G142" s="98" t="str">
        <f t="shared" si="33"/>
        <v/>
      </c>
      <c r="I142" s="2" t="str">
        <f t="shared" si="34"/>
        <v/>
      </c>
      <c r="J142" s="2" t="str">
        <f t="shared" si="35"/>
        <v/>
      </c>
      <c r="K142" s="2" t="str">
        <f t="shared" si="36"/>
        <v/>
      </c>
      <c r="L142" s="2" t="str">
        <f t="shared" si="37"/>
        <v/>
      </c>
      <c r="M142" s="2" t="str">
        <f t="shared" si="38"/>
        <v/>
      </c>
      <c r="N142" s="2" t="str">
        <f t="shared" si="39"/>
        <v/>
      </c>
      <c r="O142" t="str">
        <f t="shared" si="40"/>
        <v/>
      </c>
      <c r="P142" t="str">
        <f t="shared" si="41"/>
        <v/>
      </c>
    </row>
    <row r="143" spans="2:16" x14ac:dyDescent="0.25">
      <c r="B143" s="73"/>
      <c r="C143" s="92"/>
      <c r="D143" s="92"/>
      <c r="E143" s="92"/>
      <c r="F143" s="92"/>
      <c r="G143" s="98" t="str">
        <f t="shared" si="33"/>
        <v/>
      </c>
      <c r="I143" s="2" t="str">
        <f t="shared" ref="I143:I164" si="42">IF($E143="","",IF($E143&gt;=$L$2,$D143&amp;", ",""))</f>
        <v/>
      </c>
      <c r="J143" s="2" t="str">
        <f t="shared" ref="J143:J164" si="43">IF(E143&gt;=$L$2,"",IF(E143&gt;=$L$3,($D143&amp;", "),""))</f>
        <v/>
      </c>
      <c r="K143" s="2" t="str">
        <f t="shared" ref="K143:K164" si="44">IF(E143&gt;=$L$3,"",IF(E143&gt;=$L$4,($D143&amp;", "),""))</f>
        <v/>
      </c>
      <c r="L143" s="2" t="str">
        <f t="shared" ref="L143:L164" si="45">IF($E143="","",IF($E143&lt;$L$4,$D143&amp;", ",""))</f>
        <v/>
      </c>
      <c r="M143" s="2" t="str">
        <f t="shared" ref="M143:M164" si="46">IF($F143="","",IF($F143&gt;=$L$2,$D143&amp;", ",""))</f>
        <v/>
      </c>
      <c r="N143" s="2" t="str">
        <f t="shared" ref="N143:N164" si="47">IF(F143&gt;=$L$2,"",IF(F143&gt;=$L$3,($D143&amp;", "),""))</f>
        <v/>
      </c>
      <c r="O143" t="str">
        <f t="shared" ref="O143:O164" si="48">IF(F143&gt;=$L$3,"",IF(F143&gt;=$L$4,($D143&amp;", "),""))</f>
        <v/>
      </c>
      <c r="P143" t="str">
        <f t="shared" ref="P143:P164" si="49">IF($F143="","",IF($F143&lt;$L$4,$D143&amp;", ",""))</f>
        <v/>
      </c>
    </row>
    <row r="144" spans="2:16" x14ac:dyDescent="0.25">
      <c r="B144" s="73"/>
      <c r="C144" s="92"/>
      <c r="D144" s="92"/>
      <c r="E144" s="92"/>
      <c r="F144" s="92"/>
      <c r="G144" s="98" t="str">
        <f t="shared" ref="G144:G189" si="50">IF(F144="","",F144-E144)</f>
        <v/>
      </c>
      <c r="I144" s="2" t="str">
        <f t="shared" si="42"/>
        <v/>
      </c>
      <c r="J144" s="2" t="str">
        <f t="shared" si="43"/>
        <v/>
      </c>
      <c r="K144" s="2" t="str">
        <f t="shared" si="44"/>
        <v/>
      </c>
      <c r="L144" s="2" t="str">
        <f t="shared" si="45"/>
        <v/>
      </c>
      <c r="M144" s="2" t="str">
        <f t="shared" si="46"/>
        <v/>
      </c>
      <c r="N144" s="2" t="str">
        <f t="shared" si="47"/>
        <v/>
      </c>
      <c r="O144" t="str">
        <f t="shared" si="48"/>
        <v/>
      </c>
      <c r="P144" t="str">
        <f t="shared" si="49"/>
        <v/>
      </c>
    </row>
    <row r="145" spans="2:16" x14ac:dyDescent="0.25">
      <c r="B145" s="73"/>
      <c r="C145" s="92"/>
      <c r="D145" s="92"/>
      <c r="E145" s="92"/>
      <c r="F145" s="92"/>
      <c r="G145" s="98" t="str">
        <f t="shared" si="50"/>
        <v/>
      </c>
      <c r="I145" s="2" t="str">
        <f t="shared" si="42"/>
        <v/>
      </c>
      <c r="J145" s="2" t="str">
        <f t="shared" si="43"/>
        <v/>
      </c>
      <c r="K145" s="2" t="str">
        <f t="shared" si="44"/>
        <v/>
      </c>
      <c r="L145" s="2" t="str">
        <f t="shared" si="45"/>
        <v/>
      </c>
      <c r="M145" s="2" t="str">
        <f t="shared" si="46"/>
        <v/>
      </c>
      <c r="N145" s="2" t="str">
        <f t="shared" si="47"/>
        <v/>
      </c>
      <c r="O145" t="str">
        <f t="shared" si="48"/>
        <v/>
      </c>
      <c r="P145" t="str">
        <f t="shared" si="49"/>
        <v/>
      </c>
    </row>
    <row r="146" spans="2:16" x14ac:dyDescent="0.25">
      <c r="B146" s="73"/>
      <c r="C146" s="92"/>
      <c r="D146" s="92"/>
      <c r="E146" s="92"/>
      <c r="F146" s="92"/>
      <c r="G146" s="98" t="str">
        <f t="shared" si="50"/>
        <v/>
      </c>
      <c r="I146" s="2" t="str">
        <f t="shared" si="42"/>
        <v/>
      </c>
      <c r="J146" s="2" t="str">
        <f t="shared" si="43"/>
        <v/>
      </c>
      <c r="K146" s="2" t="str">
        <f t="shared" si="44"/>
        <v/>
      </c>
      <c r="L146" s="2" t="str">
        <f t="shared" si="45"/>
        <v/>
      </c>
      <c r="M146" s="2" t="str">
        <f t="shared" si="46"/>
        <v/>
      </c>
      <c r="N146" s="2" t="str">
        <f t="shared" si="47"/>
        <v/>
      </c>
      <c r="O146" t="str">
        <f t="shared" si="48"/>
        <v/>
      </c>
      <c r="P146" t="str">
        <f t="shared" si="49"/>
        <v/>
      </c>
    </row>
    <row r="147" spans="2:16" x14ac:dyDescent="0.25">
      <c r="B147" s="73"/>
      <c r="C147" s="92"/>
      <c r="D147" s="92"/>
      <c r="E147" s="92"/>
      <c r="F147" s="92"/>
      <c r="G147" s="98" t="str">
        <f t="shared" si="50"/>
        <v/>
      </c>
      <c r="I147" s="2" t="str">
        <f t="shared" si="42"/>
        <v/>
      </c>
      <c r="J147" s="2" t="str">
        <f t="shared" si="43"/>
        <v/>
      </c>
      <c r="K147" s="2" t="str">
        <f t="shared" si="44"/>
        <v/>
      </c>
      <c r="L147" s="2" t="str">
        <f t="shared" si="45"/>
        <v/>
      </c>
      <c r="M147" s="2" t="str">
        <f t="shared" si="46"/>
        <v/>
      </c>
      <c r="N147" s="2" t="str">
        <f t="shared" si="47"/>
        <v/>
      </c>
      <c r="O147" t="str">
        <f t="shared" si="48"/>
        <v/>
      </c>
      <c r="P147" t="str">
        <f t="shared" si="49"/>
        <v/>
      </c>
    </row>
    <row r="148" spans="2:16" x14ac:dyDescent="0.25">
      <c r="B148" s="73"/>
      <c r="C148" s="92"/>
      <c r="D148" s="92"/>
      <c r="E148" s="92"/>
      <c r="F148" s="92"/>
      <c r="G148" s="98" t="str">
        <f t="shared" si="50"/>
        <v/>
      </c>
      <c r="I148" s="2" t="str">
        <f t="shared" si="42"/>
        <v/>
      </c>
      <c r="J148" s="2" t="str">
        <f t="shared" si="43"/>
        <v/>
      </c>
      <c r="K148" s="2" t="str">
        <f t="shared" si="44"/>
        <v/>
      </c>
      <c r="L148" s="2" t="str">
        <f t="shared" si="45"/>
        <v/>
      </c>
      <c r="M148" s="2" t="str">
        <f t="shared" si="46"/>
        <v/>
      </c>
      <c r="N148" s="2" t="str">
        <f t="shared" si="47"/>
        <v/>
      </c>
      <c r="O148" t="str">
        <f t="shared" si="48"/>
        <v/>
      </c>
      <c r="P148" t="str">
        <f t="shared" si="49"/>
        <v/>
      </c>
    </row>
    <row r="149" spans="2:16" x14ac:dyDescent="0.25">
      <c r="B149" s="73"/>
      <c r="C149" s="92"/>
      <c r="D149" s="92"/>
      <c r="E149" s="92"/>
      <c r="F149" s="92"/>
      <c r="G149" s="98" t="str">
        <f t="shared" si="50"/>
        <v/>
      </c>
      <c r="I149" s="2" t="str">
        <f t="shared" si="42"/>
        <v/>
      </c>
      <c r="J149" s="2" t="str">
        <f t="shared" si="43"/>
        <v/>
      </c>
      <c r="K149" s="2" t="str">
        <f t="shared" si="44"/>
        <v/>
      </c>
      <c r="L149" s="2" t="str">
        <f t="shared" si="45"/>
        <v/>
      </c>
      <c r="M149" s="2" t="str">
        <f t="shared" si="46"/>
        <v/>
      </c>
      <c r="N149" s="2" t="str">
        <f t="shared" si="47"/>
        <v/>
      </c>
      <c r="O149" t="str">
        <f t="shared" si="48"/>
        <v/>
      </c>
      <c r="P149" t="str">
        <f t="shared" si="49"/>
        <v/>
      </c>
    </row>
    <row r="150" spans="2:16" x14ac:dyDescent="0.25">
      <c r="B150" s="73"/>
      <c r="C150" s="92"/>
      <c r="D150" s="92"/>
      <c r="E150" s="92"/>
      <c r="F150" s="92"/>
      <c r="G150" s="98" t="str">
        <f t="shared" si="50"/>
        <v/>
      </c>
      <c r="I150" s="2" t="str">
        <f t="shared" si="42"/>
        <v/>
      </c>
      <c r="J150" s="2" t="str">
        <f t="shared" si="43"/>
        <v/>
      </c>
      <c r="K150" s="2" t="str">
        <f t="shared" si="44"/>
        <v/>
      </c>
      <c r="L150" s="2" t="str">
        <f t="shared" si="45"/>
        <v/>
      </c>
      <c r="M150" s="2" t="str">
        <f t="shared" si="46"/>
        <v/>
      </c>
      <c r="N150" s="2" t="str">
        <f t="shared" si="47"/>
        <v/>
      </c>
      <c r="O150" t="str">
        <f t="shared" si="48"/>
        <v/>
      </c>
      <c r="P150" t="str">
        <f t="shared" si="49"/>
        <v/>
      </c>
    </row>
    <row r="151" spans="2:16" x14ac:dyDescent="0.25">
      <c r="B151" s="73"/>
      <c r="C151" s="92"/>
      <c r="D151" s="92"/>
      <c r="E151" s="92"/>
      <c r="F151" s="92"/>
      <c r="G151" s="98" t="str">
        <f t="shared" si="50"/>
        <v/>
      </c>
      <c r="I151" s="2" t="str">
        <f t="shared" si="42"/>
        <v/>
      </c>
      <c r="J151" s="2" t="str">
        <f t="shared" si="43"/>
        <v/>
      </c>
      <c r="K151" s="2" t="str">
        <f t="shared" si="44"/>
        <v/>
      </c>
      <c r="L151" s="2" t="str">
        <f t="shared" si="45"/>
        <v/>
      </c>
      <c r="M151" s="2" t="str">
        <f t="shared" si="46"/>
        <v/>
      </c>
      <c r="N151" s="2" t="str">
        <f t="shared" si="47"/>
        <v/>
      </c>
      <c r="O151" t="str">
        <f t="shared" si="48"/>
        <v/>
      </c>
      <c r="P151" t="str">
        <f t="shared" si="49"/>
        <v/>
      </c>
    </row>
    <row r="152" spans="2:16" x14ac:dyDescent="0.25">
      <c r="B152" s="73"/>
      <c r="C152" s="92"/>
      <c r="D152" s="92"/>
      <c r="E152" s="92"/>
      <c r="F152" s="92"/>
      <c r="G152" s="98" t="str">
        <f t="shared" si="50"/>
        <v/>
      </c>
      <c r="I152" s="2" t="str">
        <f t="shared" si="42"/>
        <v/>
      </c>
      <c r="J152" s="2" t="str">
        <f t="shared" si="43"/>
        <v/>
      </c>
      <c r="K152" s="2" t="str">
        <f t="shared" si="44"/>
        <v/>
      </c>
      <c r="L152" s="2" t="str">
        <f t="shared" si="45"/>
        <v/>
      </c>
      <c r="M152" s="2" t="str">
        <f t="shared" si="46"/>
        <v/>
      </c>
      <c r="N152" s="2" t="str">
        <f t="shared" si="47"/>
        <v/>
      </c>
      <c r="O152" t="str">
        <f t="shared" si="48"/>
        <v/>
      </c>
      <c r="P152" t="str">
        <f t="shared" si="49"/>
        <v/>
      </c>
    </row>
    <row r="153" spans="2:16" x14ac:dyDescent="0.25">
      <c r="B153" s="73"/>
      <c r="C153" s="92"/>
      <c r="D153" s="92"/>
      <c r="E153" s="92"/>
      <c r="F153" s="92"/>
      <c r="G153" s="98" t="str">
        <f t="shared" si="50"/>
        <v/>
      </c>
      <c r="I153" s="2" t="str">
        <f t="shared" si="42"/>
        <v/>
      </c>
      <c r="J153" s="2" t="str">
        <f t="shared" si="43"/>
        <v/>
      </c>
      <c r="K153" s="2" t="str">
        <f t="shared" si="44"/>
        <v/>
      </c>
      <c r="L153" s="2" t="str">
        <f t="shared" si="45"/>
        <v/>
      </c>
      <c r="M153" s="2" t="str">
        <f t="shared" si="46"/>
        <v/>
      </c>
      <c r="N153" s="2" t="str">
        <f t="shared" si="47"/>
        <v/>
      </c>
      <c r="O153" t="str">
        <f t="shared" si="48"/>
        <v/>
      </c>
      <c r="P153" t="str">
        <f t="shared" si="49"/>
        <v/>
      </c>
    </row>
    <row r="154" spans="2:16" x14ac:dyDescent="0.25">
      <c r="B154" s="73"/>
      <c r="C154" s="92"/>
      <c r="D154" s="92"/>
      <c r="E154" s="92"/>
      <c r="F154" s="92"/>
      <c r="G154" s="98" t="str">
        <f t="shared" si="50"/>
        <v/>
      </c>
      <c r="I154" s="2" t="str">
        <f t="shared" si="42"/>
        <v/>
      </c>
      <c r="J154" s="2" t="str">
        <f t="shared" si="43"/>
        <v/>
      </c>
      <c r="K154" s="2" t="str">
        <f t="shared" si="44"/>
        <v/>
      </c>
      <c r="L154" s="2" t="str">
        <f t="shared" si="45"/>
        <v/>
      </c>
      <c r="M154" s="2" t="str">
        <f t="shared" si="46"/>
        <v/>
      </c>
      <c r="N154" s="2" t="str">
        <f t="shared" si="47"/>
        <v/>
      </c>
      <c r="O154" t="str">
        <f t="shared" si="48"/>
        <v/>
      </c>
      <c r="P154" t="str">
        <f t="shared" si="49"/>
        <v/>
      </c>
    </row>
    <row r="155" spans="2:16" x14ac:dyDescent="0.25">
      <c r="B155" s="73"/>
      <c r="C155" s="92"/>
      <c r="D155" s="92"/>
      <c r="E155" s="92"/>
      <c r="F155" s="92"/>
      <c r="G155" s="98" t="str">
        <f t="shared" si="50"/>
        <v/>
      </c>
      <c r="I155" s="2" t="str">
        <f t="shared" si="42"/>
        <v/>
      </c>
      <c r="J155" s="2" t="str">
        <f t="shared" si="43"/>
        <v/>
      </c>
      <c r="K155" s="2" t="str">
        <f t="shared" si="44"/>
        <v/>
      </c>
      <c r="L155" s="2" t="str">
        <f t="shared" si="45"/>
        <v/>
      </c>
      <c r="M155" s="2" t="str">
        <f t="shared" si="46"/>
        <v/>
      </c>
      <c r="N155" s="2" t="str">
        <f t="shared" si="47"/>
        <v/>
      </c>
      <c r="O155" t="str">
        <f t="shared" si="48"/>
        <v/>
      </c>
      <c r="P155" t="str">
        <f t="shared" si="49"/>
        <v/>
      </c>
    </row>
    <row r="156" spans="2:16" x14ac:dyDescent="0.25">
      <c r="B156" s="73"/>
      <c r="C156" s="92"/>
      <c r="D156" s="92"/>
      <c r="E156" s="92"/>
      <c r="F156" s="92"/>
      <c r="G156" s="98" t="str">
        <f t="shared" si="50"/>
        <v/>
      </c>
      <c r="I156" s="2" t="str">
        <f t="shared" si="42"/>
        <v/>
      </c>
      <c r="J156" s="2" t="str">
        <f t="shared" si="43"/>
        <v/>
      </c>
      <c r="K156" s="2" t="str">
        <f t="shared" si="44"/>
        <v/>
      </c>
      <c r="L156" s="2" t="str">
        <f t="shared" si="45"/>
        <v/>
      </c>
      <c r="M156" s="2" t="str">
        <f t="shared" si="46"/>
        <v/>
      </c>
      <c r="N156" s="2" t="str">
        <f t="shared" si="47"/>
        <v/>
      </c>
      <c r="O156" t="str">
        <f t="shared" si="48"/>
        <v/>
      </c>
      <c r="P156" t="str">
        <f t="shared" si="49"/>
        <v/>
      </c>
    </row>
    <row r="157" spans="2:16" x14ac:dyDescent="0.25">
      <c r="B157" s="73"/>
      <c r="C157" s="92"/>
      <c r="D157" s="92"/>
      <c r="E157" s="92"/>
      <c r="F157" s="92"/>
      <c r="G157" s="98" t="str">
        <f t="shared" si="50"/>
        <v/>
      </c>
      <c r="I157" s="2" t="str">
        <f t="shared" si="42"/>
        <v/>
      </c>
      <c r="J157" s="2" t="str">
        <f t="shared" si="43"/>
        <v/>
      </c>
      <c r="K157" s="2" t="str">
        <f t="shared" si="44"/>
        <v/>
      </c>
      <c r="L157" s="2" t="str">
        <f t="shared" si="45"/>
        <v/>
      </c>
      <c r="M157" s="2" t="str">
        <f t="shared" si="46"/>
        <v/>
      </c>
      <c r="N157" s="2" t="str">
        <f t="shared" si="47"/>
        <v/>
      </c>
      <c r="O157" t="str">
        <f t="shared" si="48"/>
        <v/>
      </c>
      <c r="P157" t="str">
        <f t="shared" si="49"/>
        <v/>
      </c>
    </row>
    <row r="158" spans="2:16" x14ac:dyDescent="0.25">
      <c r="B158" s="73"/>
      <c r="C158" s="92"/>
      <c r="D158" s="92"/>
      <c r="E158" s="92"/>
      <c r="F158" s="92"/>
      <c r="G158" s="98" t="str">
        <f t="shared" si="50"/>
        <v/>
      </c>
      <c r="I158" s="2" t="str">
        <f t="shared" si="42"/>
        <v/>
      </c>
      <c r="J158" s="2" t="str">
        <f t="shared" si="43"/>
        <v/>
      </c>
      <c r="K158" s="2" t="str">
        <f t="shared" si="44"/>
        <v/>
      </c>
      <c r="L158" s="2" t="str">
        <f t="shared" si="45"/>
        <v/>
      </c>
      <c r="M158" s="2" t="str">
        <f t="shared" si="46"/>
        <v/>
      </c>
      <c r="N158" s="2" t="str">
        <f t="shared" si="47"/>
        <v/>
      </c>
      <c r="O158" t="str">
        <f t="shared" si="48"/>
        <v/>
      </c>
      <c r="P158" t="str">
        <f t="shared" si="49"/>
        <v/>
      </c>
    </row>
    <row r="159" spans="2:16" x14ac:dyDescent="0.25">
      <c r="B159" s="73"/>
      <c r="C159" s="92"/>
      <c r="D159" s="92"/>
      <c r="E159" s="92"/>
      <c r="F159" s="92"/>
      <c r="G159" s="98" t="str">
        <f t="shared" si="50"/>
        <v/>
      </c>
      <c r="I159" s="2" t="str">
        <f t="shared" si="42"/>
        <v/>
      </c>
      <c r="J159" s="2" t="str">
        <f t="shared" si="43"/>
        <v/>
      </c>
      <c r="K159" s="2" t="str">
        <f t="shared" si="44"/>
        <v/>
      </c>
      <c r="L159" s="2" t="str">
        <f t="shared" si="45"/>
        <v/>
      </c>
      <c r="M159" s="2" t="str">
        <f t="shared" si="46"/>
        <v/>
      </c>
      <c r="N159" s="2" t="str">
        <f t="shared" si="47"/>
        <v/>
      </c>
      <c r="O159" t="str">
        <f t="shared" si="48"/>
        <v/>
      </c>
      <c r="P159" t="str">
        <f t="shared" si="49"/>
        <v/>
      </c>
    </row>
    <row r="160" spans="2:16" x14ac:dyDescent="0.25">
      <c r="B160" s="73"/>
      <c r="C160" s="92"/>
      <c r="D160" s="92"/>
      <c r="E160" s="92"/>
      <c r="F160" s="92"/>
      <c r="G160" s="98" t="str">
        <f t="shared" si="50"/>
        <v/>
      </c>
      <c r="I160" s="2" t="str">
        <f t="shared" si="42"/>
        <v/>
      </c>
      <c r="J160" s="2" t="str">
        <f t="shared" si="43"/>
        <v/>
      </c>
      <c r="K160" s="2" t="str">
        <f t="shared" si="44"/>
        <v/>
      </c>
      <c r="L160" s="2" t="str">
        <f t="shared" si="45"/>
        <v/>
      </c>
      <c r="M160" s="2" t="str">
        <f t="shared" si="46"/>
        <v/>
      </c>
      <c r="N160" s="2" t="str">
        <f t="shared" si="47"/>
        <v/>
      </c>
      <c r="O160" t="str">
        <f t="shared" si="48"/>
        <v/>
      </c>
      <c r="P160" t="str">
        <f t="shared" si="49"/>
        <v/>
      </c>
    </row>
    <row r="161" spans="2:16" x14ac:dyDescent="0.25">
      <c r="B161" s="73"/>
      <c r="C161" s="92"/>
      <c r="D161" s="92"/>
      <c r="E161" s="92"/>
      <c r="F161" s="92"/>
      <c r="G161" s="98" t="str">
        <f t="shared" si="50"/>
        <v/>
      </c>
      <c r="I161" s="2" t="str">
        <f t="shared" si="42"/>
        <v/>
      </c>
      <c r="J161" s="2" t="str">
        <f t="shared" si="43"/>
        <v/>
      </c>
      <c r="K161" s="2" t="str">
        <f t="shared" si="44"/>
        <v/>
      </c>
      <c r="L161" s="2" t="str">
        <f t="shared" si="45"/>
        <v/>
      </c>
      <c r="M161" s="2" t="str">
        <f t="shared" si="46"/>
        <v/>
      </c>
      <c r="N161" s="2" t="str">
        <f t="shared" si="47"/>
        <v/>
      </c>
      <c r="O161" t="str">
        <f t="shared" si="48"/>
        <v/>
      </c>
      <c r="P161" t="str">
        <f t="shared" si="49"/>
        <v/>
      </c>
    </row>
    <row r="162" spans="2:16" x14ac:dyDescent="0.25">
      <c r="B162" s="73"/>
      <c r="C162" s="92"/>
      <c r="D162" s="92"/>
      <c r="E162" s="92"/>
      <c r="F162" s="92"/>
      <c r="G162" s="98" t="str">
        <f t="shared" si="50"/>
        <v/>
      </c>
      <c r="I162" s="2" t="str">
        <f t="shared" si="42"/>
        <v/>
      </c>
      <c r="J162" s="2" t="str">
        <f t="shared" si="43"/>
        <v/>
      </c>
      <c r="K162" s="2" t="str">
        <f t="shared" si="44"/>
        <v/>
      </c>
      <c r="L162" s="2" t="str">
        <f t="shared" si="45"/>
        <v/>
      </c>
      <c r="M162" s="2" t="str">
        <f t="shared" si="46"/>
        <v/>
      </c>
      <c r="N162" s="2" t="str">
        <f t="shared" si="47"/>
        <v/>
      </c>
      <c r="O162" t="str">
        <f t="shared" si="48"/>
        <v/>
      </c>
      <c r="P162" t="str">
        <f t="shared" si="49"/>
        <v/>
      </c>
    </row>
    <row r="163" spans="2:16" x14ac:dyDescent="0.25">
      <c r="B163" s="73"/>
      <c r="C163" s="92"/>
      <c r="D163" s="92"/>
      <c r="E163" s="92"/>
      <c r="F163" s="92"/>
      <c r="G163" s="98" t="str">
        <f t="shared" si="50"/>
        <v/>
      </c>
      <c r="I163" s="2" t="str">
        <f t="shared" si="42"/>
        <v/>
      </c>
      <c r="J163" s="2" t="str">
        <f t="shared" si="43"/>
        <v/>
      </c>
      <c r="K163" s="2" t="str">
        <f t="shared" si="44"/>
        <v/>
      </c>
      <c r="L163" s="2" t="str">
        <f t="shared" si="45"/>
        <v/>
      </c>
      <c r="M163" s="2" t="str">
        <f t="shared" si="46"/>
        <v/>
      </c>
      <c r="N163" s="2" t="str">
        <f t="shared" si="47"/>
        <v/>
      </c>
      <c r="O163" t="str">
        <f t="shared" si="48"/>
        <v/>
      </c>
      <c r="P163" t="str">
        <f t="shared" si="49"/>
        <v/>
      </c>
    </row>
    <row r="164" spans="2:16" x14ac:dyDescent="0.25">
      <c r="B164" s="73"/>
      <c r="C164" s="92"/>
      <c r="D164" s="92"/>
      <c r="E164" s="92"/>
      <c r="F164" s="92"/>
      <c r="G164" s="98" t="str">
        <f t="shared" si="50"/>
        <v/>
      </c>
      <c r="I164" s="2" t="str">
        <f t="shared" si="42"/>
        <v/>
      </c>
      <c r="J164" s="2" t="str">
        <f t="shared" si="43"/>
        <v/>
      </c>
      <c r="K164" s="2" t="str">
        <f t="shared" si="44"/>
        <v/>
      </c>
      <c r="L164" s="2" t="str">
        <f t="shared" si="45"/>
        <v/>
      </c>
      <c r="M164" s="2" t="str">
        <f t="shared" si="46"/>
        <v/>
      </c>
      <c r="N164" s="2" t="str">
        <f t="shared" si="47"/>
        <v/>
      </c>
      <c r="O164" t="str">
        <f t="shared" si="48"/>
        <v/>
      </c>
      <c r="P164" t="str">
        <f t="shared" si="49"/>
        <v/>
      </c>
    </row>
    <row r="165" spans="2:16" x14ac:dyDescent="0.25">
      <c r="B165" s="73"/>
      <c r="C165" s="92"/>
      <c r="D165" s="92"/>
      <c r="E165" s="92"/>
      <c r="F165" s="92"/>
      <c r="G165" s="98" t="str">
        <f t="shared" si="50"/>
        <v/>
      </c>
    </row>
    <row r="166" spans="2:16" x14ac:dyDescent="0.25">
      <c r="B166" s="73"/>
      <c r="C166" s="92"/>
      <c r="D166" s="92"/>
      <c r="E166" s="92"/>
      <c r="F166" s="92"/>
      <c r="G166" s="98" t="str">
        <f t="shared" si="50"/>
        <v/>
      </c>
    </row>
    <row r="167" spans="2:16" x14ac:dyDescent="0.25">
      <c r="B167" s="73"/>
      <c r="C167" s="92"/>
      <c r="D167" s="92"/>
      <c r="E167" s="92"/>
      <c r="F167" s="92"/>
      <c r="G167" s="98" t="str">
        <f t="shared" si="50"/>
        <v/>
      </c>
    </row>
    <row r="168" spans="2:16" x14ac:dyDescent="0.25">
      <c r="B168" s="73"/>
      <c r="C168" s="92"/>
      <c r="D168" s="92"/>
      <c r="E168" s="92"/>
      <c r="F168" s="92"/>
      <c r="G168" s="98" t="str">
        <f t="shared" si="50"/>
        <v/>
      </c>
    </row>
    <row r="169" spans="2:16" x14ac:dyDescent="0.25">
      <c r="B169" s="73"/>
      <c r="C169" s="92"/>
      <c r="D169" s="92"/>
      <c r="E169" s="92"/>
      <c r="F169" s="92"/>
      <c r="G169" s="98" t="str">
        <f t="shared" si="50"/>
        <v/>
      </c>
    </row>
    <row r="170" spans="2:16" x14ac:dyDescent="0.25">
      <c r="B170" s="73"/>
      <c r="C170" s="92"/>
      <c r="D170" s="92"/>
      <c r="E170" s="92"/>
      <c r="F170" s="92"/>
      <c r="G170" s="98" t="str">
        <f t="shared" si="50"/>
        <v/>
      </c>
    </row>
    <row r="171" spans="2:16" x14ac:dyDescent="0.25">
      <c r="B171" s="73"/>
      <c r="C171" s="92"/>
      <c r="D171" s="92"/>
      <c r="E171" s="92"/>
      <c r="F171" s="92"/>
      <c r="G171" s="98" t="str">
        <f t="shared" si="50"/>
        <v/>
      </c>
    </row>
    <row r="172" spans="2:16" x14ac:dyDescent="0.25">
      <c r="B172" s="73"/>
      <c r="C172" s="92"/>
      <c r="D172" s="92"/>
      <c r="E172" s="92"/>
      <c r="F172" s="92"/>
      <c r="G172" s="98" t="str">
        <f t="shared" si="50"/>
        <v/>
      </c>
    </row>
    <row r="173" spans="2:16" x14ac:dyDescent="0.25">
      <c r="B173" s="73"/>
      <c r="C173" s="92"/>
      <c r="D173" s="92"/>
      <c r="E173" s="92"/>
      <c r="F173" s="92"/>
      <c r="G173" s="98" t="str">
        <f t="shared" si="50"/>
        <v/>
      </c>
    </row>
    <row r="174" spans="2:16" x14ac:dyDescent="0.25">
      <c r="B174" s="73"/>
      <c r="C174" s="92"/>
      <c r="D174" s="92"/>
      <c r="E174" s="92"/>
      <c r="F174" s="92"/>
      <c r="G174" s="98" t="str">
        <f t="shared" si="50"/>
        <v/>
      </c>
    </row>
    <row r="175" spans="2:16" x14ac:dyDescent="0.25">
      <c r="B175" s="73"/>
      <c r="C175" s="92"/>
      <c r="D175" s="92"/>
      <c r="E175" s="92"/>
      <c r="F175" s="92"/>
      <c r="G175" s="98" t="str">
        <f t="shared" si="50"/>
        <v/>
      </c>
    </row>
    <row r="176" spans="2:16" x14ac:dyDescent="0.25">
      <c r="B176" s="73"/>
      <c r="C176" s="92"/>
      <c r="D176" s="92"/>
      <c r="E176" s="92"/>
      <c r="F176" s="92"/>
      <c r="G176" s="98" t="str">
        <f t="shared" si="50"/>
        <v/>
      </c>
    </row>
    <row r="177" spans="2:7" x14ac:dyDescent="0.25">
      <c r="B177" s="73"/>
      <c r="C177" s="92"/>
      <c r="D177" s="92"/>
      <c r="E177" s="92"/>
      <c r="F177" s="92"/>
      <c r="G177" s="98" t="str">
        <f t="shared" si="50"/>
        <v/>
      </c>
    </row>
    <row r="178" spans="2:7" x14ac:dyDescent="0.25">
      <c r="B178" s="73"/>
      <c r="C178" s="92"/>
      <c r="D178" s="92"/>
      <c r="E178" s="92"/>
      <c r="F178" s="92"/>
      <c r="G178" s="98" t="str">
        <f t="shared" si="50"/>
        <v/>
      </c>
    </row>
    <row r="179" spans="2:7" x14ac:dyDescent="0.25">
      <c r="B179" s="73"/>
      <c r="C179" s="92"/>
      <c r="D179" s="92"/>
      <c r="E179" s="92"/>
      <c r="F179" s="92"/>
      <c r="G179" s="98" t="str">
        <f t="shared" si="50"/>
        <v/>
      </c>
    </row>
    <row r="180" spans="2:7" x14ac:dyDescent="0.25">
      <c r="B180" s="73"/>
      <c r="C180" s="92"/>
      <c r="D180" s="92"/>
      <c r="E180" s="92"/>
      <c r="F180" s="92"/>
      <c r="G180" s="98" t="str">
        <f t="shared" si="50"/>
        <v/>
      </c>
    </row>
    <row r="181" spans="2:7" x14ac:dyDescent="0.25">
      <c r="B181" s="73"/>
      <c r="C181" s="92"/>
      <c r="D181" s="92"/>
      <c r="E181" s="92"/>
      <c r="F181" s="92"/>
      <c r="G181" s="98" t="str">
        <f t="shared" si="50"/>
        <v/>
      </c>
    </row>
    <row r="182" spans="2:7" x14ac:dyDescent="0.25">
      <c r="B182" s="73"/>
      <c r="C182" s="92"/>
      <c r="D182" s="92"/>
      <c r="E182" s="92"/>
      <c r="F182" s="92"/>
      <c r="G182" s="98" t="str">
        <f t="shared" si="50"/>
        <v/>
      </c>
    </row>
    <row r="183" spans="2:7" x14ac:dyDescent="0.25">
      <c r="B183" s="73"/>
      <c r="C183" s="92"/>
      <c r="D183" s="92"/>
      <c r="E183" s="92"/>
      <c r="F183" s="92"/>
      <c r="G183" s="98" t="str">
        <f t="shared" si="50"/>
        <v/>
      </c>
    </row>
    <row r="184" spans="2:7" x14ac:dyDescent="0.25">
      <c r="B184" s="73"/>
      <c r="C184" s="92"/>
      <c r="D184" s="92"/>
      <c r="E184" s="92"/>
      <c r="F184" s="92"/>
      <c r="G184" s="98" t="str">
        <f t="shared" si="50"/>
        <v/>
      </c>
    </row>
    <row r="185" spans="2:7" x14ac:dyDescent="0.25">
      <c r="B185" s="73"/>
      <c r="C185" s="92"/>
      <c r="D185" s="92"/>
      <c r="E185" s="92"/>
      <c r="F185" s="92"/>
      <c r="G185" s="98" t="str">
        <f t="shared" si="50"/>
        <v/>
      </c>
    </row>
    <row r="186" spans="2:7" x14ac:dyDescent="0.25">
      <c r="B186" s="73"/>
      <c r="C186" s="92"/>
      <c r="D186" s="92"/>
      <c r="E186" s="92"/>
      <c r="F186" s="92"/>
      <c r="G186" s="98" t="str">
        <f t="shared" si="50"/>
        <v/>
      </c>
    </row>
    <row r="187" spans="2:7" x14ac:dyDescent="0.25">
      <c r="B187" s="73"/>
      <c r="C187" s="92"/>
      <c r="D187" s="92"/>
      <c r="E187" s="92"/>
      <c r="F187" s="92"/>
      <c r="G187" s="98" t="str">
        <f t="shared" si="50"/>
        <v/>
      </c>
    </row>
    <row r="188" spans="2:7" x14ac:dyDescent="0.25">
      <c r="B188" s="73"/>
      <c r="C188" s="92"/>
      <c r="D188" s="92"/>
      <c r="E188" s="92"/>
      <c r="F188" s="92"/>
      <c r="G188" s="98" t="str">
        <f t="shared" si="50"/>
        <v/>
      </c>
    </row>
    <row r="189" spans="2:7" ht="15.75" thickBot="1" x14ac:dyDescent="0.3">
      <c r="B189" s="74"/>
      <c r="C189" s="75"/>
      <c r="D189" s="75"/>
      <c r="E189" s="75"/>
      <c r="F189" s="75"/>
      <c r="G189" s="99" t="str">
        <f t="shared" si="50"/>
        <v/>
      </c>
    </row>
  </sheetData>
  <sheetProtection sheet="1" objects="1" scenarios="1" formatCells="0" formatColumns="0" formatRows="0" autoFilter="0"/>
  <protectedRanges>
    <protectedRange sqref="B15:F189" name="DATA ENTRY"/>
  </protectedRanges>
  <autoFilter ref="B14:G189"/>
  <mergeCells count="10">
    <mergeCell ref="B10:D10"/>
    <mergeCell ref="B11:D11"/>
    <mergeCell ref="B12:D12"/>
    <mergeCell ref="B7:D7"/>
    <mergeCell ref="B8:D8"/>
    <mergeCell ref="B3:D3"/>
    <mergeCell ref="B4:D4"/>
    <mergeCell ref="B5:D5"/>
    <mergeCell ref="B6:D6"/>
    <mergeCell ref="B9:D9"/>
  </mergeCells>
  <phoneticPr fontId="21" type="noConversion"/>
  <conditionalFormatting sqref="F15:F41 G15:G189">
    <cfRule type="cellIs" dxfId="237" priority="51" operator="lessThan">
      <formula>0</formula>
    </cfRule>
  </conditionalFormatting>
  <conditionalFormatting sqref="F6:G6">
    <cfRule type="cellIs" dxfId="236" priority="49" operator="equal">
      <formula>"""#DIV/0"""</formula>
    </cfRule>
  </conditionalFormatting>
  <hyperlinks>
    <hyperlink ref="R14" location="Cover!A1" display="Return to Cover"/>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R189"/>
  <sheetViews>
    <sheetView showGridLines="0" workbookViewId="0">
      <selection activeCell="AF153" sqref="AF153"/>
    </sheetView>
  </sheetViews>
  <sheetFormatPr defaultRowHeight="15" x14ac:dyDescent="0.25"/>
  <cols>
    <col min="2" max="2" width="12.7109375" customWidth="1"/>
    <col min="3" max="3" width="15.85546875" bestFit="1" customWidth="1"/>
    <col min="4" max="4" width="25.7109375" customWidth="1"/>
    <col min="5" max="6" width="15.7109375" style="1" customWidth="1"/>
    <col min="7" max="7" width="9.140625" style="1"/>
    <col min="8" max="8" width="12.85546875" hidden="1" customWidth="1"/>
    <col min="9" max="9" width="0" hidden="1" customWidth="1"/>
    <col min="10" max="10" width="10" hidden="1" customWidth="1"/>
    <col min="11" max="17" width="0" hidden="1" customWidth="1"/>
  </cols>
  <sheetData>
    <row r="1" spans="2:18" ht="18.75" x14ac:dyDescent="0.3">
      <c r="E1" s="65" t="s">
        <v>13</v>
      </c>
      <c r="F1" s="65" t="str">
        <f>IF(Cover!D7="","",Cover!D7)</f>
        <v/>
      </c>
      <c r="H1" t="s">
        <v>276</v>
      </c>
      <c r="I1" t="str">
        <f>IF(E5=0,"None",LEFT(I12,I13-2))</f>
        <v>None</v>
      </c>
      <c r="K1" t="s">
        <v>21</v>
      </c>
      <c r="L1">
        <f>Cover!J12</f>
        <v>0</v>
      </c>
      <c r="M1" t="s">
        <v>276</v>
      </c>
      <c r="N1" t="str">
        <f>IF(F5=0,"None",LEFT(M12,M13-2))</f>
        <v>None</v>
      </c>
    </row>
    <row r="2" spans="2:18" ht="15.75" thickBot="1" x14ac:dyDescent="0.3">
      <c r="E2" s="66" t="str">
        <f>IF(Cover!L3="","",Cover!L3)</f>
        <v/>
      </c>
      <c r="F2" s="66" t="str">
        <f>IF(Cover!L4="","",Cover!L4)</f>
        <v/>
      </c>
      <c r="H2" t="s">
        <v>292</v>
      </c>
      <c r="I2" t="str">
        <f>IF(E7=0,"None",LEFT(J12,J13-2))</f>
        <v>None</v>
      </c>
      <c r="K2" t="s">
        <v>276</v>
      </c>
      <c r="L2">
        <f>Cover!J13</f>
        <v>0</v>
      </c>
      <c r="M2" t="s">
        <v>292</v>
      </c>
      <c r="N2" t="str">
        <f>IF(F7=0,"None",LEFT(N12,N13-2))</f>
        <v>None</v>
      </c>
    </row>
    <row r="3" spans="2:18" ht="15.75" thickBot="1" x14ac:dyDescent="0.3">
      <c r="B3" s="302"/>
      <c r="C3" s="303"/>
      <c r="D3" s="303"/>
      <c r="E3" s="77" t="str">
        <f>E14</f>
        <v/>
      </c>
      <c r="F3" s="79" t="str">
        <f>F14</f>
        <v/>
      </c>
      <c r="G3" s="83" t="s">
        <v>24</v>
      </c>
      <c r="H3" t="s">
        <v>293</v>
      </c>
      <c r="I3" t="str">
        <f>IF(E9=0,"None",LEFT(K12,K13-2))</f>
        <v>None</v>
      </c>
      <c r="K3" t="s">
        <v>22</v>
      </c>
      <c r="L3">
        <f>Cover!J14</f>
        <v>0</v>
      </c>
      <c r="M3" t="s">
        <v>293</v>
      </c>
      <c r="N3" t="str">
        <f>IF(F9=0,"None",LEFT(O12,O13-2))</f>
        <v>None</v>
      </c>
    </row>
    <row r="4" spans="2:18" ht="15.75" thickBot="1" x14ac:dyDescent="0.3">
      <c r="B4" s="304" t="s">
        <v>23</v>
      </c>
      <c r="C4" s="305"/>
      <c r="D4" s="305"/>
      <c r="E4" s="78">
        <f>COUNT(E15:E189)</f>
        <v>0</v>
      </c>
      <c r="F4" s="80">
        <f>COUNT(F15:F189)</f>
        <v>0</v>
      </c>
      <c r="G4" s="84">
        <f>F4-E4</f>
        <v>0</v>
      </c>
      <c r="H4" t="s">
        <v>294</v>
      </c>
      <c r="I4" t="str">
        <f>IF(E11=0,"None",LEFT(L12,L13-2))</f>
        <v>None</v>
      </c>
      <c r="K4" t="s">
        <v>104</v>
      </c>
      <c r="L4">
        <f>Cover!J15</f>
        <v>0</v>
      </c>
      <c r="M4" t="s">
        <v>286</v>
      </c>
      <c r="N4" t="str">
        <f>IF(F11=0,"None",LEFT(P12,P13-2))</f>
        <v>None</v>
      </c>
    </row>
    <row r="5" spans="2:18" x14ac:dyDescent="0.25">
      <c r="B5" s="306" t="str">
        <f>"Number "&amp;Cover!$K$13&amp;"  (&gt;=" &amp; Cover!$J$13 &amp; ")"</f>
        <v>Number Proficient  (&gt;=)</v>
      </c>
      <c r="C5" s="307"/>
      <c r="D5" s="307"/>
      <c r="E5" s="68">
        <f>COUNTIF(E15:E189,"&gt;="&amp;L2)</f>
        <v>0</v>
      </c>
      <c r="F5" s="81">
        <f>COUNTIF(F15:F189,"&gt;="&amp;K5)</f>
        <v>0</v>
      </c>
      <c r="G5" s="85">
        <f>F5-E5</f>
        <v>0</v>
      </c>
      <c r="K5" t="s">
        <v>286</v>
      </c>
      <c r="L5">
        <f>Cover!J16</f>
        <v>0</v>
      </c>
    </row>
    <row r="6" spans="2:18" ht="15.75" thickBot="1" x14ac:dyDescent="0.3">
      <c r="B6" s="300" t="str">
        <f>"Percent "&amp;Cover!$K$13&amp;"  (&gt;=" &amp; Cover!$J$13 &amp; ")"</f>
        <v>Percent Proficient  (&gt;=)</v>
      </c>
      <c r="C6" s="301"/>
      <c r="D6" s="301"/>
      <c r="E6" s="69">
        <f>IF(E4=0,0,E5/E4)</f>
        <v>0</v>
      </c>
      <c r="F6" s="82">
        <f>IF(F4=0,0,F5/F4)</f>
        <v>0</v>
      </c>
      <c r="G6" s="86">
        <f t="shared" ref="G6:G12" si="0">F6-E6</f>
        <v>0</v>
      </c>
    </row>
    <row r="7" spans="2:18" x14ac:dyDescent="0.25">
      <c r="B7" s="306" t="str">
        <f>"Number "&amp;Cover!$K$14&amp;" (Between " &amp; Cover!$J$14 &amp; " &amp; " &amp; Cover!$J$13-1 &amp; ")"</f>
        <v>Number Close to Proficiency (Between  &amp; -1)</v>
      </c>
      <c r="C7" s="307"/>
      <c r="D7" s="307"/>
      <c r="E7" s="68">
        <f>COUNTIF(E$15:E$189,"&gt;="&amp;$L$3)-COUNTIF(E$15:E$189,"&gt;="&amp;$L$2)</f>
        <v>0</v>
      </c>
      <c r="F7" s="81">
        <f>COUNTIF(F$15:F$189,"&gt;="&amp;$K$6)-COUNTIF(F$15:F$189,"&gt;="&amp;$K$5)</f>
        <v>0</v>
      </c>
      <c r="G7" s="85">
        <f t="shared" si="0"/>
        <v>0</v>
      </c>
      <c r="I7" t="str">
        <f t="shared" ref="I7:P7" si="1">CONCATENATE(I15,I16,I17,I18,I19,I20,I21,I22,I23,I24,I25,I26,I27,I28,I29,I30,I31,I32,I33,I34,I35,I36,I37,I38,I39,I40,I41,I42,I43,I44)</f>
        <v/>
      </c>
      <c r="J7" t="str">
        <f t="shared" si="1"/>
        <v/>
      </c>
      <c r="K7" t="str">
        <f t="shared" si="1"/>
        <v/>
      </c>
      <c r="L7" t="str">
        <f t="shared" si="1"/>
        <v/>
      </c>
      <c r="M7" t="str">
        <f t="shared" si="1"/>
        <v/>
      </c>
      <c r="N7" t="str">
        <f t="shared" si="1"/>
        <v/>
      </c>
      <c r="O7" t="str">
        <f t="shared" si="1"/>
        <v/>
      </c>
      <c r="P7" t="str">
        <f t="shared" si="1"/>
        <v/>
      </c>
    </row>
    <row r="8" spans="2:18" ht="15.75" thickBot="1" x14ac:dyDescent="0.3">
      <c r="B8" s="300" t="str">
        <f>"Percent "&amp;Cover!$K$14&amp;" (Between " &amp; Cover!$J$14 &amp; " &amp; " &amp; Cover!$J$13-1 &amp; ")"</f>
        <v>Percent Close to Proficiency (Between  &amp; -1)</v>
      </c>
      <c r="C8" s="301"/>
      <c r="D8" s="301"/>
      <c r="E8" s="69">
        <f>IF(E4=0,0,E7/E4)</f>
        <v>0</v>
      </c>
      <c r="F8" s="82">
        <f>IF(F4=0,0,F7/F4)</f>
        <v>0</v>
      </c>
      <c r="G8" s="86">
        <f t="shared" si="0"/>
        <v>0</v>
      </c>
      <c r="I8" t="str">
        <f t="shared" ref="I8:P8" si="2">CONCATENATE(I45,I46,I47,I48,I49,I50,I51,I52,I53,I54,I55,I56,I57,I58,I59,I60,I61,I62,I63,I64,I65,I66,I67,I68,I69,I70,I71,I72,I73,I74)</f>
        <v/>
      </c>
      <c r="J8" t="str">
        <f t="shared" si="2"/>
        <v/>
      </c>
      <c r="K8" t="str">
        <f t="shared" si="2"/>
        <v/>
      </c>
      <c r="L8" t="str">
        <f t="shared" si="2"/>
        <v/>
      </c>
      <c r="M8" t="str">
        <f t="shared" si="2"/>
        <v/>
      </c>
      <c r="N8" t="str">
        <f t="shared" si="2"/>
        <v/>
      </c>
      <c r="O8" t="str">
        <f t="shared" si="2"/>
        <v/>
      </c>
      <c r="P8" t="str">
        <f t="shared" si="2"/>
        <v/>
      </c>
    </row>
    <row r="9" spans="2:18" x14ac:dyDescent="0.25">
      <c r="B9" s="306" t="str">
        <f>"Number "&amp;Cover!$K$15&amp;" (Between " &amp; Cover!$J$15 &amp; " &amp; " &amp; Cover!$J$14-1 &amp; ")"</f>
        <v>Number Far to Go likely to be Proficient (Between  &amp; -1)</v>
      </c>
      <c r="C9" s="307"/>
      <c r="D9" s="307"/>
      <c r="E9" s="68">
        <f>COUNTIF(E$15:E$189,"&gt;="&amp;$L$4)-COUNTIF(E$15:E$189,"&gt;="&amp;$L$3)</f>
        <v>0</v>
      </c>
      <c r="F9" s="81">
        <f>COUNTIF(F$15:F$189,"&gt;="&amp;$K$7)-COUNTIF(F$15:F$189,"&gt;="&amp;$K$6)</f>
        <v>0</v>
      </c>
      <c r="G9" s="87">
        <f t="shared" si="0"/>
        <v>0</v>
      </c>
      <c r="I9" s="71" t="str">
        <f t="shared" ref="I9:P9" si="3">CONCATENATE(I75,I76,I77,I78,I79,I80,I81,I82,I83,I84,I85,I86,I87,I88,I89,I90,I91,I92,I93,I94,I95,I96,I97,I98,I99,I100,I101,I102,I103,I104)</f>
        <v/>
      </c>
      <c r="J9" t="str">
        <f t="shared" si="3"/>
        <v/>
      </c>
      <c r="K9" t="str">
        <f t="shared" si="3"/>
        <v/>
      </c>
      <c r="L9" t="str">
        <f t="shared" si="3"/>
        <v/>
      </c>
      <c r="M9" t="str">
        <f t="shared" si="3"/>
        <v/>
      </c>
      <c r="N9" t="str">
        <f t="shared" si="3"/>
        <v/>
      </c>
      <c r="O9" t="str">
        <f t="shared" si="3"/>
        <v/>
      </c>
      <c r="P9" t="str">
        <f t="shared" si="3"/>
        <v/>
      </c>
    </row>
    <row r="10" spans="2:18" ht="15.75" thickBot="1" x14ac:dyDescent="0.3">
      <c r="B10" s="300" t="str">
        <f>"Percent "&amp;Cover!$K$15&amp;" (Between " &amp; Cover!$J$15 &amp; " &amp; " &amp; Cover!$J$14-1 &amp; ")"</f>
        <v>Percent Far to Go likely to be Proficient (Between  &amp; -1)</v>
      </c>
      <c r="C10" s="301"/>
      <c r="D10" s="301"/>
      <c r="E10" s="69">
        <f>IF(E4=0,0,E9/E4)</f>
        <v>0</v>
      </c>
      <c r="F10" s="82">
        <f>IF(F4=0,0,F9/F4)</f>
        <v>0</v>
      </c>
      <c r="G10" s="86">
        <f t="shared" si="0"/>
        <v>0</v>
      </c>
      <c r="I10" t="str">
        <f t="shared" ref="I10:P10" si="4">CONCATENATE(I105,I106,I107,I108,I109,I110,I111,I112,I113,I114,I115,I116,I117,I118,I119,I120,I121,I122,I123,I124,I125,I126,I127,I128,I129,I130,I131,I132,I133,I134)</f>
        <v/>
      </c>
      <c r="J10" t="str">
        <f t="shared" si="4"/>
        <v/>
      </c>
      <c r="K10" t="str">
        <f t="shared" si="4"/>
        <v/>
      </c>
      <c r="L10" t="str">
        <f t="shared" si="4"/>
        <v/>
      </c>
      <c r="M10" t="str">
        <f t="shared" si="4"/>
        <v/>
      </c>
      <c r="N10" t="str">
        <f t="shared" si="4"/>
        <v/>
      </c>
      <c r="O10" t="str">
        <f t="shared" si="4"/>
        <v/>
      </c>
      <c r="P10" t="str">
        <f t="shared" si="4"/>
        <v/>
      </c>
    </row>
    <row r="11" spans="2:18" x14ac:dyDescent="0.25">
      <c r="B11" s="306" t="str">
        <f>"Number "&amp;Cover!$K$16&amp;" (Between " &amp; Cover!$J$16 &amp; " &amp; " &amp; Cover!$J$15-1 &amp; ")"</f>
        <v>Number Far to Go Not likely to be Proficient (Between  &amp; -1)</v>
      </c>
      <c r="C11" s="307"/>
      <c r="D11" s="307"/>
      <c r="E11" s="68">
        <f>COUNTIF(E$15:E$189,"&lt;"&amp;$L$4)</f>
        <v>0</v>
      </c>
      <c r="F11" s="81">
        <f>COUNTIF(F$15:F$189,"&lt;"&amp;$K$7)</f>
        <v>0</v>
      </c>
      <c r="G11" s="87">
        <f t="shared" si="0"/>
        <v>0</v>
      </c>
      <c r="I11" t="str">
        <f t="shared" ref="I11:P11" si="5">CONCATENATE(I135,I136,I137,I138,I139,I140,I141,I142,I143,I144,I145,I146,I147,I148,I149,I150,I151,I152,I153,I154,I155,I156,I157,I158,I159,I160,I161,I162,I163,I164)</f>
        <v/>
      </c>
      <c r="J11" t="str">
        <f t="shared" si="5"/>
        <v/>
      </c>
      <c r="K11" t="str">
        <f t="shared" si="5"/>
        <v/>
      </c>
      <c r="L11" t="str">
        <f t="shared" si="5"/>
        <v/>
      </c>
      <c r="M11" t="str">
        <f t="shared" si="5"/>
        <v/>
      </c>
      <c r="N11" t="str">
        <f t="shared" si="5"/>
        <v/>
      </c>
      <c r="O11" t="str">
        <f t="shared" si="5"/>
        <v/>
      </c>
      <c r="P11" t="str">
        <f t="shared" si="5"/>
        <v/>
      </c>
    </row>
    <row r="12" spans="2:18" ht="15.75" thickBot="1" x14ac:dyDescent="0.3">
      <c r="B12" s="300" t="str">
        <f>"Percent "&amp;Cover!$K$16&amp;" (Between " &amp; Cover!$J$16 &amp; " &amp; " &amp; Cover!$J$15-1 &amp; ")"</f>
        <v>Percent Far to Go Not likely to be Proficient (Between  &amp; -1)</v>
      </c>
      <c r="C12" s="301"/>
      <c r="D12" s="301"/>
      <c r="E12" s="69">
        <f>IF(E4=0,0,E11/E4)</f>
        <v>0</v>
      </c>
      <c r="F12" s="82">
        <f>IF(F4=0,0,F11/F4)</f>
        <v>0</v>
      </c>
      <c r="G12" s="86">
        <f t="shared" si="0"/>
        <v>0</v>
      </c>
      <c r="I12" s="76" t="str">
        <f t="shared" ref="I12:P12" si="6">CONCATENATE(I7,I8,I9,I10,I11)</f>
        <v/>
      </c>
      <c r="J12" s="76" t="str">
        <f t="shared" si="6"/>
        <v/>
      </c>
      <c r="K12" s="76" t="str">
        <f t="shared" si="6"/>
        <v/>
      </c>
      <c r="L12" s="76" t="str">
        <f t="shared" si="6"/>
        <v/>
      </c>
      <c r="M12" s="76" t="str">
        <f t="shared" si="6"/>
        <v/>
      </c>
      <c r="N12" s="76" t="str">
        <f t="shared" si="6"/>
        <v/>
      </c>
      <c r="O12" t="str">
        <f t="shared" si="6"/>
        <v/>
      </c>
      <c r="P12" t="str">
        <f t="shared" si="6"/>
        <v/>
      </c>
    </row>
    <row r="13" spans="2:18" ht="15.75" thickBot="1" x14ac:dyDescent="0.3">
      <c r="I13">
        <f t="shared" ref="I13:P13" si="7">LEN(I12)</f>
        <v>0</v>
      </c>
      <c r="J13">
        <f t="shared" si="7"/>
        <v>0</v>
      </c>
      <c r="K13">
        <f t="shared" si="7"/>
        <v>0</v>
      </c>
      <c r="L13">
        <f t="shared" si="7"/>
        <v>0</v>
      </c>
      <c r="M13">
        <f t="shared" si="7"/>
        <v>0</v>
      </c>
      <c r="N13">
        <f t="shared" si="7"/>
        <v>0</v>
      </c>
      <c r="O13">
        <f t="shared" si="7"/>
        <v>0</v>
      </c>
      <c r="P13">
        <f t="shared" si="7"/>
        <v>0</v>
      </c>
    </row>
    <row r="14" spans="2:18" ht="54" customHeight="1" thickBot="1" x14ac:dyDescent="0.3">
      <c r="B14" s="93" t="s">
        <v>258</v>
      </c>
      <c r="C14" s="94" t="s">
        <v>1</v>
      </c>
      <c r="D14" s="95" t="s">
        <v>0</v>
      </c>
      <c r="E14" s="96" t="str">
        <f>IF(Cover!J3="","",Cover!J3)</f>
        <v/>
      </c>
      <c r="F14" s="96" t="str">
        <f>IF(Cover!J4="","",Cover!J4)</f>
        <v/>
      </c>
      <c r="G14" s="97" t="s">
        <v>20</v>
      </c>
      <c r="I14" s="64" t="s">
        <v>287</v>
      </c>
      <c r="J14" s="64" t="s">
        <v>76</v>
      </c>
      <c r="K14" s="70" t="s">
        <v>289</v>
      </c>
      <c r="L14" s="64" t="s">
        <v>290</v>
      </c>
      <c r="M14" s="64" t="s">
        <v>288</v>
      </c>
      <c r="N14" s="64" t="s">
        <v>102</v>
      </c>
      <c r="O14" t="s">
        <v>103</v>
      </c>
      <c r="P14" t="s">
        <v>291</v>
      </c>
      <c r="R14" s="164" t="s">
        <v>74</v>
      </c>
    </row>
    <row r="15" spans="2:18" ht="15.75" thickBot="1" x14ac:dyDescent="0.3">
      <c r="B15" s="61"/>
      <c r="C15" s="62"/>
      <c r="D15" s="154"/>
      <c r="E15" s="62"/>
      <c r="F15" s="62"/>
      <c r="G15" s="63" t="str">
        <f>IF(F15="","",F15-E15)</f>
        <v/>
      </c>
      <c r="I15" s="2" t="str">
        <f t="shared" ref="I15:I46" si="8">IF($E15="","",IF($E15&gt;=$L$2,$D15&amp;", ",""))</f>
        <v/>
      </c>
      <c r="J15" s="2" t="str">
        <f t="shared" ref="J15:J46" si="9">IF(E15&gt;=$L$2,"",IF(E15&gt;=$L$3,($D15&amp;", "),""))</f>
        <v/>
      </c>
      <c r="K15" s="2" t="str">
        <f t="shared" ref="K15:K46" si="10">IF(E15&gt;=$L$3,"",IF(E15&gt;=$L$4,($D15&amp;", "),""))</f>
        <v/>
      </c>
      <c r="L15" s="2" t="str">
        <f t="shared" ref="L15:L46" si="11">IF($E15="","",IF($E15&lt;$L$4,$D15&amp;", ",""))</f>
        <v/>
      </c>
      <c r="M15" s="2" t="str">
        <f t="shared" ref="M15:M46" si="12">IF($F15="","",IF($F15&gt;=$L$2,$D15&amp;", ",""))</f>
        <v/>
      </c>
      <c r="N15" s="2" t="str">
        <f t="shared" ref="N15:N46" si="13">IF(F15&gt;=$L$2,"",IF(F15&gt;=$L$3,($D15&amp;", "),""))</f>
        <v/>
      </c>
      <c r="O15" t="str">
        <f t="shared" ref="O15:O46" si="14">IF(F15&gt;=$L$3,"",IF(F15&gt;=$L$4,($D15&amp;", "),""))</f>
        <v/>
      </c>
      <c r="P15" t="str">
        <f t="shared" ref="P15:P46" si="15">IF($F15="","",IF($F15&lt;$L$4,$D15&amp;", ",""))</f>
        <v/>
      </c>
    </row>
    <row r="16" spans="2:18" ht="15.75" thickBot="1" x14ac:dyDescent="0.3">
      <c r="B16" s="61"/>
      <c r="C16" s="92"/>
      <c r="D16" s="154"/>
      <c r="E16" s="92"/>
      <c r="F16" s="92"/>
      <c r="G16" s="98" t="str">
        <f t="shared" ref="G16:G79" si="16">IF(F16="","",F16-E16)</f>
        <v/>
      </c>
      <c r="I16" s="2" t="str">
        <f t="shared" si="8"/>
        <v/>
      </c>
      <c r="J16" s="2" t="str">
        <f t="shared" si="9"/>
        <v/>
      </c>
      <c r="K16" s="2" t="str">
        <f t="shared" si="10"/>
        <v/>
      </c>
      <c r="L16" s="2" t="str">
        <f t="shared" si="11"/>
        <v/>
      </c>
      <c r="M16" s="2" t="str">
        <f t="shared" si="12"/>
        <v/>
      </c>
      <c r="N16" s="2" t="str">
        <f t="shared" si="13"/>
        <v/>
      </c>
      <c r="O16" t="str">
        <f t="shared" si="14"/>
        <v/>
      </c>
      <c r="P16" t="str">
        <f t="shared" si="15"/>
        <v/>
      </c>
    </row>
    <row r="17" spans="2:16" ht="15.75" thickBot="1" x14ac:dyDescent="0.3">
      <c r="B17" s="61"/>
      <c r="C17" s="92"/>
      <c r="D17" s="154"/>
      <c r="E17" s="92"/>
      <c r="F17" s="92"/>
      <c r="G17" s="98" t="str">
        <f t="shared" si="16"/>
        <v/>
      </c>
      <c r="I17" s="2" t="str">
        <f t="shared" si="8"/>
        <v/>
      </c>
      <c r="J17" s="2" t="str">
        <f t="shared" si="9"/>
        <v/>
      </c>
      <c r="K17" s="2" t="str">
        <f t="shared" si="10"/>
        <v/>
      </c>
      <c r="L17" s="2" t="str">
        <f t="shared" si="11"/>
        <v/>
      </c>
      <c r="M17" s="2" t="str">
        <f t="shared" si="12"/>
        <v/>
      </c>
      <c r="N17" s="2" t="str">
        <f t="shared" si="13"/>
        <v/>
      </c>
      <c r="O17" t="str">
        <f t="shared" si="14"/>
        <v/>
      </c>
      <c r="P17" t="str">
        <f t="shared" si="15"/>
        <v/>
      </c>
    </row>
    <row r="18" spans="2:16" ht="15.75" thickBot="1" x14ac:dyDescent="0.3">
      <c r="B18" s="61"/>
      <c r="C18" s="92"/>
      <c r="D18" s="154"/>
      <c r="E18" s="92"/>
      <c r="F18" s="92"/>
      <c r="G18" s="98" t="str">
        <f t="shared" si="16"/>
        <v/>
      </c>
      <c r="I18" s="2" t="str">
        <f t="shared" si="8"/>
        <v/>
      </c>
      <c r="J18" s="2" t="str">
        <f t="shared" si="9"/>
        <v/>
      </c>
      <c r="K18" s="2" t="str">
        <f t="shared" si="10"/>
        <v/>
      </c>
      <c r="L18" s="2" t="str">
        <f t="shared" si="11"/>
        <v/>
      </c>
      <c r="M18" s="2" t="str">
        <f t="shared" si="12"/>
        <v/>
      </c>
      <c r="N18" s="2" t="str">
        <f t="shared" si="13"/>
        <v/>
      </c>
      <c r="O18" t="str">
        <f t="shared" si="14"/>
        <v/>
      </c>
      <c r="P18" t="str">
        <f t="shared" si="15"/>
        <v/>
      </c>
    </row>
    <row r="19" spans="2:16" ht="15.75" thickBot="1" x14ac:dyDescent="0.3">
      <c r="B19" s="61"/>
      <c r="C19" s="92"/>
      <c r="D19" s="154"/>
      <c r="E19" s="92"/>
      <c r="F19" s="92"/>
      <c r="G19" s="98" t="str">
        <f t="shared" si="16"/>
        <v/>
      </c>
      <c r="I19" s="2" t="str">
        <f t="shared" si="8"/>
        <v/>
      </c>
      <c r="J19" s="2" t="str">
        <f t="shared" si="9"/>
        <v/>
      </c>
      <c r="K19" s="2" t="str">
        <f t="shared" si="10"/>
        <v/>
      </c>
      <c r="L19" s="2" t="str">
        <f t="shared" si="11"/>
        <v/>
      </c>
      <c r="M19" s="2" t="str">
        <f t="shared" si="12"/>
        <v/>
      </c>
      <c r="N19" s="2" t="str">
        <f t="shared" si="13"/>
        <v/>
      </c>
      <c r="O19" t="str">
        <f t="shared" si="14"/>
        <v/>
      </c>
      <c r="P19" t="str">
        <f t="shared" si="15"/>
        <v/>
      </c>
    </row>
    <row r="20" spans="2:16" ht="15.75" thickBot="1" x14ac:dyDescent="0.3">
      <c r="B20" s="61"/>
      <c r="C20" s="92"/>
      <c r="D20" s="154"/>
      <c r="E20" s="92"/>
      <c r="F20" s="92"/>
      <c r="G20" s="98" t="str">
        <f t="shared" si="16"/>
        <v/>
      </c>
      <c r="I20" s="2" t="str">
        <f t="shared" si="8"/>
        <v/>
      </c>
      <c r="J20" s="2" t="str">
        <f t="shared" si="9"/>
        <v/>
      </c>
      <c r="K20" s="2" t="str">
        <f t="shared" si="10"/>
        <v/>
      </c>
      <c r="L20" s="2" t="str">
        <f t="shared" si="11"/>
        <v/>
      </c>
      <c r="M20" s="2" t="str">
        <f t="shared" si="12"/>
        <v/>
      </c>
      <c r="N20" s="2" t="str">
        <f t="shared" si="13"/>
        <v/>
      </c>
      <c r="O20" t="str">
        <f t="shared" si="14"/>
        <v/>
      </c>
      <c r="P20" t="str">
        <f t="shared" si="15"/>
        <v/>
      </c>
    </row>
    <row r="21" spans="2:16" ht="15.75" thickBot="1" x14ac:dyDescent="0.3">
      <c r="B21" s="61"/>
      <c r="C21" s="92"/>
      <c r="D21" s="154"/>
      <c r="E21" s="92"/>
      <c r="F21" s="92"/>
      <c r="G21" s="98" t="str">
        <f t="shared" si="16"/>
        <v/>
      </c>
      <c r="I21" s="2" t="str">
        <f t="shared" si="8"/>
        <v/>
      </c>
      <c r="J21" s="2" t="str">
        <f t="shared" si="9"/>
        <v/>
      </c>
      <c r="K21" s="2" t="str">
        <f t="shared" si="10"/>
        <v/>
      </c>
      <c r="L21" s="2" t="str">
        <f t="shared" si="11"/>
        <v/>
      </c>
      <c r="M21" s="2" t="str">
        <f t="shared" si="12"/>
        <v/>
      </c>
      <c r="N21" s="2" t="str">
        <f t="shared" si="13"/>
        <v/>
      </c>
      <c r="O21" t="str">
        <f t="shared" si="14"/>
        <v/>
      </c>
      <c r="P21" t="str">
        <f t="shared" si="15"/>
        <v/>
      </c>
    </row>
    <row r="22" spans="2:16" ht="15.75" thickBot="1" x14ac:dyDescent="0.3">
      <c r="B22" s="61"/>
      <c r="C22" s="92"/>
      <c r="D22" s="154"/>
      <c r="E22" s="92"/>
      <c r="F22" s="92"/>
      <c r="G22" s="98" t="str">
        <f t="shared" si="16"/>
        <v/>
      </c>
      <c r="I22" s="2" t="str">
        <f t="shared" si="8"/>
        <v/>
      </c>
      <c r="J22" s="2" t="str">
        <f t="shared" si="9"/>
        <v/>
      </c>
      <c r="K22" s="2" t="str">
        <f t="shared" si="10"/>
        <v/>
      </c>
      <c r="L22" s="2" t="str">
        <f t="shared" si="11"/>
        <v/>
      </c>
      <c r="M22" s="2" t="str">
        <f t="shared" si="12"/>
        <v/>
      </c>
      <c r="N22" s="2" t="str">
        <f t="shared" si="13"/>
        <v/>
      </c>
      <c r="O22" t="str">
        <f t="shared" si="14"/>
        <v/>
      </c>
      <c r="P22" t="str">
        <f t="shared" si="15"/>
        <v/>
      </c>
    </row>
    <row r="23" spans="2:16" ht="15.75" thickBot="1" x14ac:dyDescent="0.3">
      <c r="B23" s="61"/>
      <c r="C23" s="92"/>
      <c r="D23" s="154"/>
      <c r="E23" s="92"/>
      <c r="F23" s="92"/>
      <c r="G23" s="98" t="str">
        <f t="shared" si="16"/>
        <v/>
      </c>
      <c r="I23" s="2" t="str">
        <f t="shared" si="8"/>
        <v/>
      </c>
      <c r="J23" s="2" t="str">
        <f t="shared" si="9"/>
        <v/>
      </c>
      <c r="K23" s="2" t="str">
        <f t="shared" si="10"/>
        <v/>
      </c>
      <c r="L23" s="2" t="str">
        <f t="shared" si="11"/>
        <v/>
      </c>
      <c r="M23" s="2" t="str">
        <f t="shared" si="12"/>
        <v/>
      </c>
      <c r="N23" s="2" t="str">
        <f t="shared" si="13"/>
        <v/>
      </c>
      <c r="O23" t="str">
        <f t="shared" si="14"/>
        <v/>
      </c>
      <c r="P23" t="str">
        <f t="shared" si="15"/>
        <v/>
      </c>
    </row>
    <row r="24" spans="2:16" ht="15.75" thickBot="1" x14ac:dyDescent="0.3">
      <c r="B24" s="61"/>
      <c r="C24" s="92"/>
      <c r="D24" s="154"/>
      <c r="E24" s="92"/>
      <c r="F24" s="92"/>
      <c r="G24" s="98" t="str">
        <f t="shared" si="16"/>
        <v/>
      </c>
      <c r="I24" s="2" t="str">
        <f t="shared" si="8"/>
        <v/>
      </c>
      <c r="J24" s="2" t="str">
        <f t="shared" si="9"/>
        <v/>
      </c>
      <c r="K24" s="2" t="str">
        <f t="shared" si="10"/>
        <v/>
      </c>
      <c r="L24" s="2" t="str">
        <f t="shared" si="11"/>
        <v/>
      </c>
      <c r="M24" s="2" t="str">
        <f t="shared" si="12"/>
        <v/>
      </c>
      <c r="N24" s="2" t="str">
        <f t="shared" si="13"/>
        <v/>
      </c>
      <c r="O24" t="str">
        <f t="shared" si="14"/>
        <v/>
      </c>
      <c r="P24" t="str">
        <f t="shared" si="15"/>
        <v/>
      </c>
    </row>
    <row r="25" spans="2:16" ht="15.75" thickBot="1" x14ac:dyDescent="0.3">
      <c r="B25" s="61"/>
      <c r="C25" s="92"/>
      <c r="D25" s="154"/>
      <c r="E25" s="92"/>
      <c r="F25" s="92"/>
      <c r="G25" s="98" t="str">
        <f t="shared" si="16"/>
        <v/>
      </c>
      <c r="I25" s="2" t="str">
        <f t="shared" si="8"/>
        <v/>
      </c>
      <c r="J25" s="2" t="str">
        <f t="shared" si="9"/>
        <v/>
      </c>
      <c r="K25" s="2" t="str">
        <f t="shared" si="10"/>
        <v/>
      </c>
      <c r="L25" s="2" t="str">
        <f t="shared" si="11"/>
        <v/>
      </c>
      <c r="M25" s="2" t="str">
        <f t="shared" si="12"/>
        <v/>
      </c>
      <c r="N25" s="2" t="str">
        <f t="shared" si="13"/>
        <v/>
      </c>
      <c r="O25" t="str">
        <f t="shared" si="14"/>
        <v/>
      </c>
      <c r="P25" t="str">
        <f t="shared" si="15"/>
        <v/>
      </c>
    </row>
    <row r="26" spans="2:16" ht="15.75" thickBot="1" x14ac:dyDescent="0.3">
      <c r="B26" s="61"/>
      <c r="C26" s="92"/>
      <c r="D26" s="154"/>
      <c r="E26" s="92"/>
      <c r="F26" s="92"/>
      <c r="G26" s="98" t="str">
        <f t="shared" si="16"/>
        <v/>
      </c>
      <c r="I26" s="2" t="str">
        <f t="shared" si="8"/>
        <v/>
      </c>
      <c r="J26" s="2" t="str">
        <f t="shared" si="9"/>
        <v/>
      </c>
      <c r="K26" s="2" t="str">
        <f t="shared" si="10"/>
        <v/>
      </c>
      <c r="L26" s="2" t="str">
        <f t="shared" si="11"/>
        <v/>
      </c>
      <c r="M26" s="2" t="str">
        <f t="shared" si="12"/>
        <v/>
      </c>
      <c r="N26" s="2" t="str">
        <f t="shared" si="13"/>
        <v/>
      </c>
      <c r="O26" t="str">
        <f t="shared" si="14"/>
        <v/>
      </c>
      <c r="P26" t="str">
        <f t="shared" si="15"/>
        <v/>
      </c>
    </row>
    <row r="27" spans="2:16" ht="15.75" thickBot="1" x14ac:dyDescent="0.3">
      <c r="B27" s="61"/>
      <c r="C27" s="92"/>
      <c r="D27" s="154"/>
      <c r="E27" s="92"/>
      <c r="F27" s="92"/>
      <c r="G27" s="98" t="str">
        <f t="shared" si="16"/>
        <v/>
      </c>
      <c r="I27" s="2" t="str">
        <f t="shared" si="8"/>
        <v/>
      </c>
      <c r="J27" s="2" t="str">
        <f t="shared" si="9"/>
        <v/>
      </c>
      <c r="K27" s="2" t="str">
        <f t="shared" si="10"/>
        <v/>
      </c>
      <c r="L27" s="2" t="str">
        <f t="shared" si="11"/>
        <v/>
      </c>
      <c r="M27" s="2" t="str">
        <f t="shared" si="12"/>
        <v/>
      </c>
      <c r="N27" s="2" t="str">
        <f t="shared" si="13"/>
        <v/>
      </c>
      <c r="O27" t="str">
        <f t="shared" si="14"/>
        <v/>
      </c>
      <c r="P27" t="str">
        <f t="shared" si="15"/>
        <v/>
      </c>
    </row>
    <row r="28" spans="2:16" ht="15.75" thickBot="1" x14ac:dyDescent="0.3">
      <c r="B28" s="61"/>
      <c r="C28" s="92"/>
      <c r="D28" s="154"/>
      <c r="E28" s="92"/>
      <c r="F28" s="92"/>
      <c r="G28" s="98" t="str">
        <f t="shared" si="16"/>
        <v/>
      </c>
      <c r="I28" s="2" t="str">
        <f t="shared" si="8"/>
        <v/>
      </c>
      <c r="J28" s="2" t="str">
        <f t="shared" si="9"/>
        <v/>
      </c>
      <c r="K28" s="2" t="str">
        <f t="shared" si="10"/>
        <v/>
      </c>
      <c r="L28" s="2" t="str">
        <f t="shared" si="11"/>
        <v/>
      </c>
      <c r="M28" s="2" t="str">
        <f t="shared" si="12"/>
        <v/>
      </c>
      <c r="N28" s="2" t="str">
        <f t="shared" si="13"/>
        <v/>
      </c>
      <c r="O28" t="str">
        <f t="shared" si="14"/>
        <v/>
      </c>
      <c r="P28" t="str">
        <f t="shared" si="15"/>
        <v/>
      </c>
    </row>
    <row r="29" spans="2:16" ht="15.75" thickBot="1" x14ac:dyDescent="0.3">
      <c r="B29" s="61"/>
      <c r="C29" s="92"/>
      <c r="D29" s="154"/>
      <c r="E29" s="92"/>
      <c r="F29" s="92"/>
      <c r="G29" s="98" t="str">
        <f t="shared" si="16"/>
        <v/>
      </c>
      <c r="I29" s="2" t="str">
        <f t="shared" si="8"/>
        <v/>
      </c>
      <c r="J29" s="2" t="str">
        <f t="shared" si="9"/>
        <v/>
      </c>
      <c r="K29" s="2" t="str">
        <f t="shared" si="10"/>
        <v/>
      </c>
      <c r="L29" s="2" t="str">
        <f t="shared" si="11"/>
        <v/>
      </c>
      <c r="M29" s="2" t="str">
        <f t="shared" si="12"/>
        <v/>
      </c>
      <c r="N29" s="2" t="str">
        <f t="shared" si="13"/>
        <v/>
      </c>
      <c r="O29" t="str">
        <f t="shared" si="14"/>
        <v/>
      </c>
      <c r="P29" t="str">
        <f t="shared" si="15"/>
        <v/>
      </c>
    </row>
    <row r="30" spans="2:16" ht="15.75" thickBot="1" x14ac:dyDescent="0.3">
      <c r="B30" s="61"/>
      <c r="C30" s="92"/>
      <c r="D30" s="154"/>
      <c r="E30" s="92"/>
      <c r="F30" s="92"/>
      <c r="G30" s="98" t="str">
        <f t="shared" si="16"/>
        <v/>
      </c>
      <c r="I30" s="2" t="str">
        <f t="shared" si="8"/>
        <v/>
      </c>
      <c r="J30" s="2" t="str">
        <f t="shared" si="9"/>
        <v/>
      </c>
      <c r="K30" s="2" t="str">
        <f t="shared" si="10"/>
        <v/>
      </c>
      <c r="L30" s="2" t="str">
        <f t="shared" si="11"/>
        <v/>
      </c>
      <c r="M30" s="2" t="str">
        <f t="shared" si="12"/>
        <v/>
      </c>
      <c r="N30" s="2" t="str">
        <f t="shared" si="13"/>
        <v/>
      </c>
      <c r="O30" t="str">
        <f t="shared" si="14"/>
        <v/>
      </c>
      <c r="P30" t="str">
        <f t="shared" si="15"/>
        <v/>
      </c>
    </row>
    <row r="31" spans="2:16" ht="15.75" thickBot="1" x14ac:dyDescent="0.3">
      <c r="B31" s="61"/>
      <c r="C31" s="92"/>
      <c r="D31" s="154"/>
      <c r="E31" s="92"/>
      <c r="F31" s="92"/>
      <c r="G31" s="98" t="str">
        <f t="shared" si="16"/>
        <v/>
      </c>
      <c r="I31" s="2" t="str">
        <f t="shared" si="8"/>
        <v/>
      </c>
      <c r="J31" s="2" t="str">
        <f t="shared" si="9"/>
        <v/>
      </c>
      <c r="K31" s="2" t="str">
        <f t="shared" si="10"/>
        <v/>
      </c>
      <c r="L31" s="2" t="str">
        <f t="shared" si="11"/>
        <v/>
      </c>
      <c r="M31" s="2" t="str">
        <f t="shared" si="12"/>
        <v/>
      </c>
      <c r="N31" s="2" t="str">
        <f t="shared" si="13"/>
        <v/>
      </c>
      <c r="O31" t="str">
        <f t="shared" si="14"/>
        <v/>
      </c>
      <c r="P31" t="str">
        <f t="shared" si="15"/>
        <v/>
      </c>
    </row>
    <row r="32" spans="2:16" ht="15.75" thickBot="1" x14ac:dyDescent="0.3">
      <c r="B32" s="61"/>
      <c r="C32" s="92"/>
      <c r="D32" s="154"/>
      <c r="E32" s="92"/>
      <c r="F32" s="92"/>
      <c r="G32" s="98" t="str">
        <f t="shared" si="16"/>
        <v/>
      </c>
      <c r="I32" s="2" t="str">
        <f t="shared" si="8"/>
        <v/>
      </c>
      <c r="J32" s="2" t="str">
        <f t="shared" si="9"/>
        <v/>
      </c>
      <c r="K32" s="2" t="str">
        <f t="shared" si="10"/>
        <v/>
      </c>
      <c r="L32" s="2" t="str">
        <f t="shared" si="11"/>
        <v/>
      </c>
      <c r="M32" s="2" t="str">
        <f t="shared" si="12"/>
        <v/>
      </c>
      <c r="N32" s="2" t="str">
        <f t="shared" si="13"/>
        <v/>
      </c>
      <c r="O32" t="str">
        <f t="shared" si="14"/>
        <v/>
      </c>
      <c r="P32" t="str">
        <f t="shared" si="15"/>
        <v/>
      </c>
    </row>
    <row r="33" spans="2:16" ht="15.75" thickBot="1" x14ac:dyDescent="0.3">
      <c r="B33" s="61"/>
      <c r="C33" s="92"/>
      <c r="D33" s="154"/>
      <c r="E33" s="92"/>
      <c r="F33" s="92"/>
      <c r="G33" s="98" t="str">
        <f t="shared" si="16"/>
        <v/>
      </c>
      <c r="I33" s="2" t="str">
        <f t="shared" si="8"/>
        <v/>
      </c>
      <c r="J33" s="2" t="str">
        <f t="shared" si="9"/>
        <v/>
      </c>
      <c r="K33" s="2" t="str">
        <f t="shared" si="10"/>
        <v/>
      </c>
      <c r="L33" s="2" t="str">
        <f t="shared" si="11"/>
        <v/>
      </c>
      <c r="M33" s="2" t="str">
        <f t="shared" si="12"/>
        <v/>
      </c>
      <c r="N33" s="2" t="str">
        <f t="shared" si="13"/>
        <v/>
      </c>
      <c r="O33" t="str">
        <f t="shared" si="14"/>
        <v/>
      </c>
      <c r="P33" t="str">
        <f t="shared" si="15"/>
        <v/>
      </c>
    </row>
    <row r="34" spans="2:16" ht="15.75" thickBot="1" x14ac:dyDescent="0.3">
      <c r="B34" s="61"/>
      <c r="C34" s="92"/>
      <c r="D34" s="154"/>
      <c r="E34" s="92"/>
      <c r="F34" s="92"/>
      <c r="G34" s="98" t="str">
        <f t="shared" si="16"/>
        <v/>
      </c>
      <c r="I34" s="2" t="str">
        <f t="shared" si="8"/>
        <v/>
      </c>
      <c r="J34" s="2" t="str">
        <f t="shared" si="9"/>
        <v/>
      </c>
      <c r="K34" s="2" t="str">
        <f t="shared" si="10"/>
        <v/>
      </c>
      <c r="L34" s="2" t="str">
        <f t="shared" si="11"/>
        <v/>
      </c>
      <c r="M34" s="2" t="str">
        <f t="shared" si="12"/>
        <v/>
      </c>
      <c r="N34" s="2" t="str">
        <f t="shared" si="13"/>
        <v/>
      </c>
      <c r="O34" t="str">
        <f t="shared" si="14"/>
        <v/>
      </c>
      <c r="P34" t="str">
        <f t="shared" si="15"/>
        <v/>
      </c>
    </row>
    <row r="35" spans="2:16" ht="15.75" thickBot="1" x14ac:dyDescent="0.3">
      <c r="B35" s="61"/>
      <c r="C35" s="92"/>
      <c r="D35" s="154"/>
      <c r="E35" s="92"/>
      <c r="F35" s="92"/>
      <c r="G35" s="98" t="str">
        <f t="shared" si="16"/>
        <v/>
      </c>
      <c r="I35" s="2" t="str">
        <f t="shared" si="8"/>
        <v/>
      </c>
      <c r="J35" s="2" t="str">
        <f t="shared" si="9"/>
        <v/>
      </c>
      <c r="K35" s="2" t="str">
        <f t="shared" si="10"/>
        <v/>
      </c>
      <c r="L35" s="2" t="str">
        <f t="shared" si="11"/>
        <v/>
      </c>
      <c r="M35" s="2" t="str">
        <f t="shared" si="12"/>
        <v/>
      </c>
      <c r="N35" s="2" t="str">
        <f t="shared" si="13"/>
        <v/>
      </c>
      <c r="O35" t="str">
        <f t="shared" si="14"/>
        <v/>
      </c>
      <c r="P35" t="str">
        <f t="shared" si="15"/>
        <v/>
      </c>
    </row>
    <row r="36" spans="2:16" ht="15.75" thickBot="1" x14ac:dyDescent="0.3">
      <c r="B36" s="61"/>
      <c r="C36" s="92"/>
      <c r="D36" s="154"/>
      <c r="E36" s="92"/>
      <c r="F36" s="92"/>
      <c r="G36" s="98" t="str">
        <f t="shared" si="16"/>
        <v/>
      </c>
      <c r="I36" s="2" t="str">
        <f t="shared" si="8"/>
        <v/>
      </c>
      <c r="J36" s="2" t="str">
        <f t="shared" si="9"/>
        <v/>
      </c>
      <c r="K36" s="2" t="str">
        <f t="shared" si="10"/>
        <v/>
      </c>
      <c r="L36" s="2" t="str">
        <f t="shared" si="11"/>
        <v/>
      </c>
      <c r="M36" s="2" t="str">
        <f t="shared" si="12"/>
        <v/>
      </c>
      <c r="N36" s="2" t="str">
        <f t="shared" si="13"/>
        <v/>
      </c>
      <c r="O36" t="str">
        <f t="shared" si="14"/>
        <v/>
      </c>
      <c r="P36" t="str">
        <f t="shared" si="15"/>
        <v/>
      </c>
    </row>
    <row r="37" spans="2:16" ht="15.75" thickBot="1" x14ac:dyDescent="0.3">
      <c r="B37" s="61"/>
      <c r="C37" s="92"/>
      <c r="D37" s="154"/>
      <c r="E37" s="92"/>
      <c r="F37" s="92"/>
      <c r="G37" s="98" t="str">
        <f t="shared" si="16"/>
        <v/>
      </c>
      <c r="I37" s="2" t="str">
        <f t="shared" si="8"/>
        <v/>
      </c>
      <c r="J37" s="2" t="str">
        <f t="shared" si="9"/>
        <v/>
      </c>
      <c r="K37" s="2" t="str">
        <f t="shared" si="10"/>
        <v/>
      </c>
      <c r="L37" s="2" t="str">
        <f t="shared" si="11"/>
        <v/>
      </c>
      <c r="M37" s="2" t="str">
        <f t="shared" si="12"/>
        <v/>
      </c>
      <c r="N37" s="2" t="str">
        <f t="shared" si="13"/>
        <v/>
      </c>
      <c r="O37" t="str">
        <f t="shared" si="14"/>
        <v/>
      </c>
      <c r="P37" t="str">
        <f t="shared" si="15"/>
        <v/>
      </c>
    </row>
    <row r="38" spans="2:16" ht="15.75" thickBot="1" x14ac:dyDescent="0.3">
      <c r="B38" s="61"/>
      <c r="C38" s="92"/>
      <c r="D38" s="154"/>
      <c r="E38" s="92"/>
      <c r="F38" s="92"/>
      <c r="G38" s="98" t="str">
        <f t="shared" si="16"/>
        <v/>
      </c>
      <c r="I38" s="2" t="str">
        <f t="shared" si="8"/>
        <v/>
      </c>
      <c r="J38" s="2" t="str">
        <f t="shared" si="9"/>
        <v/>
      </c>
      <c r="K38" s="2" t="str">
        <f t="shared" si="10"/>
        <v/>
      </c>
      <c r="L38" s="2" t="str">
        <f t="shared" si="11"/>
        <v/>
      </c>
      <c r="M38" s="2" t="str">
        <f t="shared" si="12"/>
        <v/>
      </c>
      <c r="N38" s="2" t="str">
        <f t="shared" si="13"/>
        <v/>
      </c>
      <c r="O38" t="str">
        <f t="shared" si="14"/>
        <v/>
      </c>
      <c r="P38" t="str">
        <f t="shared" si="15"/>
        <v/>
      </c>
    </row>
    <row r="39" spans="2:16" ht="15.75" thickBot="1" x14ac:dyDescent="0.3">
      <c r="B39" s="61"/>
      <c r="C39" s="92"/>
      <c r="D39" s="154"/>
      <c r="E39" s="92"/>
      <c r="F39" s="92"/>
      <c r="G39" s="98" t="str">
        <f t="shared" si="16"/>
        <v/>
      </c>
      <c r="I39" s="2" t="str">
        <f t="shared" si="8"/>
        <v/>
      </c>
      <c r="J39" s="2" t="str">
        <f t="shared" si="9"/>
        <v/>
      </c>
      <c r="K39" s="2" t="str">
        <f t="shared" si="10"/>
        <v/>
      </c>
      <c r="L39" s="2" t="str">
        <f t="shared" si="11"/>
        <v/>
      </c>
      <c r="M39" s="2" t="str">
        <f t="shared" si="12"/>
        <v/>
      </c>
      <c r="N39" s="2" t="str">
        <f t="shared" si="13"/>
        <v/>
      </c>
      <c r="O39" t="str">
        <f t="shared" si="14"/>
        <v/>
      </c>
      <c r="P39" t="str">
        <f t="shared" si="15"/>
        <v/>
      </c>
    </row>
    <row r="40" spans="2:16" ht="15.75" thickBot="1" x14ac:dyDescent="0.3">
      <c r="B40" s="61"/>
      <c r="C40" s="92"/>
      <c r="D40" s="154"/>
      <c r="E40" s="92"/>
      <c r="F40" s="92"/>
      <c r="G40" s="98" t="str">
        <f t="shared" si="16"/>
        <v/>
      </c>
      <c r="I40" s="2" t="str">
        <f t="shared" si="8"/>
        <v/>
      </c>
      <c r="J40" s="2" t="str">
        <f t="shared" si="9"/>
        <v/>
      </c>
      <c r="K40" s="2" t="str">
        <f t="shared" si="10"/>
        <v/>
      </c>
      <c r="L40" s="2" t="str">
        <f t="shared" si="11"/>
        <v/>
      </c>
      <c r="M40" s="2" t="str">
        <f t="shared" si="12"/>
        <v/>
      </c>
      <c r="N40" s="2" t="str">
        <f t="shared" si="13"/>
        <v/>
      </c>
      <c r="O40" t="str">
        <f t="shared" si="14"/>
        <v/>
      </c>
      <c r="P40" t="str">
        <f t="shared" si="15"/>
        <v/>
      </c>
    </row>
    <row r="41" spans="2:16" x14ac:dyDescent="0.25">
      <c r="B41" s="61"/>
      <c r="C41" s="92"/>
      <c r="D41" s="154"/>
      <c r="E41" s="92"/>
      <c r="F41" s="92"/>
      <c r="G41" s="98" t="str">
        <f t="shared" si="16"/>
        <v/>
      </c>
      <c r="I41" s="2" t="str">
        <f t="shared" si="8"/>
        <v/>
      </c>
      <c r="J41" s="2" t="str">
        <f t="shared" si="9"/>
        <v/>
      </c>
      <c r="K41" s="2" t="str">
        <f t="shared" si="10"/>
        <v/>
      </c>
      <c r="L41" s="2" t="str">
        <f t="shared" si="11"/>
        <v/>
      </c>
      <c r="M41" s="2" t="str">
        <f t="shared" si="12"/>
        <v/>
      </c>
      <c r="N41" s="2" t="str">
        <f t="shared" si="13"/>
        <v/>
      </c>
      <c r="O41" t="str">
        <f t="shared" si="14"/>
        <v/>
      </c>
      <c r="P41" t="str">
        <f t="shared" si="15"/>
        <v/>
      </c>
    </row>
    <row r="42" spans="2:16" x14ac:dyDescent="0.25">
      <c r="B42" s="73"/>
      <c r="C42" s="92"/>
      <c r="D42" s="154"/>
      <c r="E42" s="92"/>
      <c r="F42" s="92"/>
      <c r="G42" s="98" t="str">
        <f t="shared" si="16"/>
        <v/>
      </c>
      <c r="I42" s="2" t="str">
        <f t="shared" si="8"/>
        <v/>
      </c>
      <c r="J42" s="2" t="str">
        <f t="shared" si="9"/>
        <v/>
      </c>
      <c r="K42" s="2" t="str">
        <f t="shared" si="10"/>
        <v/>
      </c>
      <c r="L42" s="2" t="str">
        <f t="shared" si="11"/>
        <v/>
      </c>
      <c r="M42" s="2" t="str">
        <f t="shared" si="12"/>
        <v/>
      </c>
      <c r="N42" s="2" t="str">
        <f t="shared" si="13"/>
        <v/>
      </c>
      <c r="O42" t="str">
        <f t="shared" si="14"/>
        <v/>
      </c>
      <c r="P42" t="str">
        <f t="shared" si="15"/>
        <v/>
      </c>
    </row>
    <row r="43" spans="2:16" x14ac:dyDescent="0.25">
      <c r="B43" s="73"/>
      <c r="C43" s="92"/>
      <c r="D43" s="154"/>
      <c r="E43" s="92"/>
      <c r="F43" s="92"/>
      <c r="G43" s="98" t="str">
        <f t="shared" si="16"/>
        <v/>
      </c>
      <c r="I43" s="2" t="str">
        <f t="shared" si="8"/>
        <v/>
      </c>
      <c r="J43" s="2" t="str">
        <f t="shared" si="9"/>
        <v/>
      </c>
      <c r="K43" s="2" t="str">
        <f t="shared" si="10"/>
        <v/>
      </c>
      <c r="L43" s="2" t="str">
        <f t="shared" si="11"/>
        <v/>
      </c>
      <c r="M43" s="2" t="str">
        <f t="shared" si="12"/>
        <v/>
      </c>
      <c r="N43" s="2" t="str">
        <f t="shared" si="13"/>
        <v/>
      </c>
      <c r="O43" t="str">
        <f t="shared" si="14"/>
        <v/>
      </c>
      <c r="P43" t="str">
        <f t="shared" si="15"/>
        <v/>
      </c>
    </row>
    <row r="44" spans="2:16" x14ac:dyDescent="0.25">
      <c r="B44" s="73"/>
      <c r="C44" s="92"/>
      <c r="D44" s="154"/>
      <c r="E44" s="92"/>
      <c r="F44" s="92"/>
      <c r="G44" s="98" t="str">
        <f t="shared" si="16"/>
        <v/>
      </c>
      <c r="I44" s="2" t="str">
        <f t="shared" si="8"/>
        <v/>
      </c>
      <c r="J44" s="2" t="str">
        <f t="shared" si="9"/>
        <v/>
      </c>
      <c r="K44" s="2" t="str">
        <f t="shared" si="10"/>
        <v/>
      </c>
      <c r="L44" s="2" t="str">
        <f t="shared" si="11"/>
        <v/>
      </c>
      <c r="M44" s="2" t="str">
        <f t="shared" si="12"/>
        <v/>
      </c>
      <c r="N44" s="2" t="str">
        <f t="shared" si="13"/>
        <v/>
      </c>
      <c r="O44" t="str">
        <f t="shared" si="14"/>
        <v/>
      </c>
      <c r="P44" t="str">
        <f t="shared" si="15"/>
        <v/>
      </c>
    </row>
    <row r="45" spans="2:16" x14ac:dyDescent="0.25">
      <c r="B45" s="73"/>
      <c r="C45" s="92"/>
      <c r="D45" s="154"/>
      <c r="E45" s="92"/>
      <c r="F45" s="92"/>
      <c r="G45" s="98" t="str">
        <f t="shared" si="16"/>
        <v/>
      </c>
      <c r="I45" s="2" t="str">
        <f t="shared" si="8"/>
        <v/>
      </c>
      <c r="J45" s="2" t="str">
        <f t="shared" si="9"/>
        <v/>
      </c>
      <c r="K45" s="2" t="str">
        <f t="shared" si="10"/>
        <v/>
      </c>
      <c r="L45" s="2" t="str">
        <f t="shared" si="11"/>
        <v/>
      </c>
      <c r="M45" s="2" t="str">
        <f t="shared" si="12"/>
        <v/>
      </c>
      <c r="N45" s="2" t="str">
        <f t="shared" si="13"/>
        <v/>
      </c>
      <c r="O45" t="str">
        <f t="shared" si="14"/>
        <v/>
      </c>
      <c r="P45" t="str">
        <f t="shared" si="15"/>
        <v/>
      </c>
    </row>
    <row r="46" spans="2:16" x14ac:dyDescent="0.25">
      <c r="B46" s="73"/>
      <c r="C46" s="92"/>
      <c r="D46" s="154"/>
      <c r="E46" s="92"/>
      <c r="F46" s="92"/>
      <c r="G46" s="98" t="str">
        <f t="shared" si="16"/>
        <v/>
      </c>
      <c r="I46" s="2" t="str">
        <f t="shared" si="8"/>
        <v/>
      </c>
      <c r="J46" s="2" t="str">
        <f t="shared" si="9"/>
        <v/>
      </c>
      <c r="K46" s="2" t="str">
        <f t="shared" si="10"/>
        <v/>
      </c>
      <c r="L46" s="2" t="str">
        <f t="shared" si="11"/>
        <v/>
      </c>
      <c r="M46" s="2" t="str">
        <f t="shared" si="12"/>
        <v/>
      </c>
      <c r="N46" s="2" t="str">
        <f t="shared" si="13"/>
        <v/>
      </c>
      <c r="O46" t="str">
        <f t="shared" si="14"/>
        <v/>
      </c>
      <c r="P46" t="str">
        <f t="shared" si="15"/>
        <v/>
      </c>
    </row>
    <row r="47" spans="2:16" x14ac:dyDescent="0.25">
      <c r="B47" s="73"/>
      <c r="C47" s="92"/>
      <c r="D47" s="154"/>
      <c r="E47" s="92"/>
      <c r="F47" s="92"/>
      <c r="G47" s="98" t="str">
        <f t="shared" si="16"/>
        <v/>
      </c>
      <c r="I47" s="2" t="str">
        <f t="shared" ref="I47:I78" si="17">IF($E47="","",IF($E47&gt;=$L$2,$D47&amp;", ",""))</f>
        <v/>
      </c>
      <c r="J47" s="2" t="str">
        <f t="shared" ref="J47:J78" si="18">IF(E47&gt;=$L$2,"",IF(E47&gt;=$L$3,($D47&amp;", "),""))</f>
        <v/>
      </c>
      <c r="K47" s="2" t="str">
        <f t="shared" ref="K47:K78" si="19">IF(E47&gt;=$L$3,"",IF(E47&gt;=$L$4,($D47&amp;", "),""))</f>
        <v/>
      </c>
      <c r="L47" s="2" t="str">
        <f t="shared" ref="L47:L78" si="20">IF($E47="","",IF($E47&lt;$L$4,$D47&amp;", ",""))</f>
        <v/>
      </c>
      <c r="M47" s="2" t="str">
        <f t="shared" ref="M47:M78" si="21">IF($F47="","",IF($F47&gt;=$L$2,$D47&amp;", ",""))</f>
        <v/>
      </c>
      <c r="N47" s="2" t="str">
        <f t="shared" ref="N47:N78" si="22">IF(F47&gt;=$L$2,"",IF(F47&gt;=$L$3,($D47&amp;", "),""))</f>
        <v/>
      </c>
      <c r="O47" t="str">
        <f t="shared" ref="O47:O78" si="23">IF(F47&gt;=$L$3,"",IF(F47&gt;=$L$4,($D47&amp;", "),""))</f>
        <v/>
      </c>
      <c r="P47" t="str">
        <f t="shared" ref="P47:P78" si="24">IF($F47="","",IF($F47&lt;$L$4,$D47&amp;", ",""))</f>
        <v/>
      </c>
    </row>
    <row r="48" spans="2:16" x14ac:dyDescent="0.25">
      <c r="B48" s="73"/>
      <c r="C48" s="92"/>
      <c r="D48" s="154"/>
      <c r="E48" s="92"/>
      <c r="F48" s="92"/>
      <c r="G48" s="98" t="str">
        <f t="shared" si="16"/>
        <v/>
      </c>
      <c r="I48" s="2" t="str">
        <f t="shared" si="17"/>
        <v/>
      </c>
      <c r="J48" s="2" t="str">
        <f t="shared" si="18"/>
        <v/>
      </c>
      <c r="K48" s="2" t="str">
        <f t="shared" si="19"/>
        <v/>
      </c>
      <c r="L48" s="2" t="str">
        <f t="shared" si="20"/>
        <v/>
      </c>
      <c r="M48" s="2" t="str">
        <f t="shared" si="21"/>
        <v/>
      </c>
      <c r="N48" s="2" t="str">
        <f t="shared" si="22"/>
        <v/>
      </c>
      <c r="O48" t="str">
        <f t="shared" si="23"/>
        <v/>
      </c>
      <c r="P48" t="str">
        <f t="shared" si="24"/>
        <v/>
      </c>
    </row>
    <row r="49" spans="2:16" x14ac:dyDescent="0.25">
      <c r="B49" s="73"/>
      <c r="C49" s="92"/>
      <c r="D49" s="154"/>
      <c r="E49" s="92"/>
      <c r="F49" s="92"/>
      <c r="G49" s="98" t="str">
        <f t="shared" si="16"/>
        <v/>
      </c>
      <c r="I49" s="2" t="str">
        <f t="shared" si="17"/>
        <v/>
      </c>
      <c r="J49" s="2" t="str">
        <f t="shared" si="18"/>
        <v/>
      </c>
      <c r="K49" s="2" t="str">
        <f t="shared" si="19"/>
        <v/>
      </c>
      <c r="L49" s="2" t="str">
        <f t="shared" si="20"/>
        <v/>
      </c>
      <c r="M49" s="2" t="str">
        <f t="shared" si="21"/>
        <v/>
      </c>
      <c r="N49" s="2" t="str">
        <f t="shared" si="22"/>
        <v/>
      </c>
      <c r="O49" t="str">
        <f t="shared" si="23"/>
        <v/>
      </c>
      <c r="P49" t="str">
        <f t="shared" si="24"/>
        <v/>
      </c>
    </row>
    <row r="50" spans="2:16" x14ac:dyDescent="0.25">
      <c r="B50" s="73"/>
      <c r="C50" s="92"/>
      <c r="D50" s="154"/>
      <c r="E50" s="92"/>
      <c r="F50" s="92"/>
      <c r="G50" s="98" t="str">
        <f t="shared" si="16"/>
        <v/>
      </c>
      <c r="I50" s="2" t="str">
        <f t="shared" si="17"/>
        <v/>
      </c>
      <c r="J50" s="2" t="str">
        <f t="shared" si="18"/>
        <v/>
      </c>
      <c r="K50" s="2" t="str">
        <f t="shared" si="19"/>
        <v/>
      </c>
      <c r="L50" s="2" t="str">
        <f t="shared" si="20"/>
        <v/>
      </c>
      <c r="M50" s="2" t="str">
        <f t="shared" si="21"/>
        <v/>
      </c>
      <c r="N50" s="2" t="str">
        <f t="shared" si="22"/>
        <v/>
      </c>
      <c r="O50" t="str">
        <f t="shared" si="23"/>
        <v/>
      </c>
      <c r="P50" t="str">
        <f t="shared" si="24"/>
        <v/>
      </c>
    </row>
    <row r="51" spans="2:16" x14ac:dyDescent="0.25">
      <c r="B51" s="73"/>
      <c r="C51" s="92"/>
      <c r="D51" s="154"/>
      <c r="E51" s="92"/>
      <c r="F51" s="92"/>
      <c r="G51" s="98" t="str">
        <f t="shared" si="16"/>
        <v/>
      </c>
      <c r="I51" s="2" t="str">
        <f t="shared" si="17"/>
        <v/>
      </c>
      <c r="J51" s="2" t="str">
        <f t="shared" si="18"/>
        <v/>
      </c>
      <c r="K51" s="2" t="str">
        <f t="shared" si="19"/>
        <v/>
      </c>
      <c r="L51" s="2" t="str">
        <f t="shared" si="20"/>
        <v/>
      </c>
      <c r="M51" s="2" t="str">
        <f t="shared" si="21"/>
        <v/>
      </c>
      <c r="N51" s="2" t="str">
        <f t="shared" si="22"/>
        <v/>
      </c>
      <c r="O51" t="str">
        <f t="shared" si="23"/>
        <v/>
      </c>
      <c r="P51" t="str">
        <f t="shared" si="24"/>
        <v/>
      </c>
    </row>
    <row r="52" spans="2:16" x14ac:dyDescent="0.25">
      <c r="B52" s="73"/>
      <c r="C52" s="92"/>
      <c r="D52" s="154"/>
      <c r="E52" s="92"/>
      <c r="F52" s="92"/>
      <c r="G52" s="98" t="str">
        <f t="shared" si="16"/>
        <v/>
      </c>
      <c r="I52" s="2" t="str">
        <f t="shared" si="17"/>
        <v/>
      </c>
      <c r="J52" s="2" t="str">
        <f t="shared" si="18"/>
        <v/>
      </c>
      <c r="K52" s="2" t="str">
        <f t="shared" si="19"/>
        <v/>
      </c>
      <c r="L52" s="2" t="str">
        <f t="shared" si="20"/>
        <v/>
      </c>
      <c r="M52" s="2" t="str">
        <f t="shared" si="21"/>
        <v/>
      </c>
      <c r="N52" s="2" t="str">
        <f t="shared" si="22"/>
        <v/>
      </c>
      <c r="O52" t="str">
        <f t="shared" si="23"/>
        <v/>
      </c>
      <c r="P52" t="str">
        <f t="shared" si="24"/>
        <v/>
      </c>
    </row>
    <row r="53" spans="2:16" x14ac:dyDescent="0.25">
      <c r="B53" s="73"/>
      <c r="C53" s="92"/>
      <c r="D53" s="154"/>
      <c r="E53" s="92"/>
      <c r="F53" s="92"/>
      <c r="G53" s="98" t="str">
        <f t="shared" si="16"/>
        <v/>
      </c>
      <c r="I53" s="2" t="str">
        <f t="shared" si="17"/>
        <v/>
      </c>
      <c r="J53" s="2" t="str">
        <f t="shared" si="18"/>
        <v/>
      </c>
      <c r="K53" s="2" t="str">
        <f t="shared" si="19"/>
        <v/>
      </c>
      <c r="L53" s="2" t="str">
        <f t="shared" si="20"/>
        <v/>
      </c>
      <c r="M53" s="2" t="str">
        <f t="shared" si="21"/>
        <v/>
      </c>
      <c r="N53" s="2" t="str">
        <f t="shared" si="22"/>
        <v/>
      </c>
      <c r="O53" t="str">
        <f t="shared" si="23"/>
        <v/>
      </c>
      <c r="P53" t="str">
        <f t="shared" si="24"/>
        <v/>
      </c>
    </row>
    <row r="54" spans="2:16" x14ac:dyDescent="0.25">
      <c r="B54" s="73"/>
      <c r="C54" s="92"/>
      <c r="D54" s="154"/>
      <c r="E54" s="92"/>
      <c r="F54" s="92"/>
      <c r="G54" s="98" t="str">
        <f t="shared" si="16"/>
        <v/>
      </c>
      <c r="I54" s="2" t="str">
        <f t="shared" si="17"/>
        <v/>
      </c>
      <c r="J54" s="2" t="str">
        <f t="shared" si="18"/>
        <v/>
      </c>
      <c r="K54" s="2" t="str">
        <f t="shared" si="19"/>
        <v/>
      </c>
      <c r="L54" s="2" t="str">
        <f t="shared" si="20"/>
        <v/>
      </c>
      <c r="M54" s="2" t="str">
        <f t="shared" si="21"/>
        <v/>
      </c>
      <c r="N54" s="2" t="str">
        <f t="shared" si="22"/>
        <v/>
      </c>
      <c r="O54" t="str">
        <f t="shared" si="23"/>
        <v/>
      </c>
      <c r="P54" t="str">
        <f t="shared" si="24"/>
        <v/>
      </c>
    </row>
    <row r="55" spans="2:16" x14ac:dyDescent="0.25">
      <c r="B55" s="73"/>
      <c r="C55" s="92"/>
      <c r="D55" s="154"/>
      <c r="E55" s="92"/>
      <c r="F55" s="92"/>
      <c r="G55" s="98" t="str">
        <f t="shared" si="16"/>
        <v/>
      </c>
      <c r="I55" s="2" t="str">
        <f t="shared" si="17"/>
        <v/>
      </c>
      <c r="J55" s="2" t="str">
        <f t="shared" si="18"/>
        <v/>
      </c>
      <c r="K55" s="2" t="str">
        <f t="shared" si="19"/>
        <v/>
      </c>
      <c r="L55" s="2" t="str">
        <f t="shared" si="20"/>
        <v/>
      </c>
      <c r="M55" s="2" t="str">
        <f t="shared" si="21"/>
        <v/>
      </c>
      <c r="N55" s="2" t="str">
        <f t="shared" si="22"/>
        <v/>
      </c>
      <c r="O55" t="str">
        <f t="shared" si="23"/>
        <v/>
      </c>
      <c r="P55" t="str">
        <f t="shared" si="24"/>
        <v/>
      </c>
    </row>
    <row r="56" spans="2:16" x14ac:dyDescent="0.25">
      <c r="B56" s="73"/>
      <c r="C56" s="92"/>
      <c r="D56" s="154"/>
      <c r="E56" s="92"/>
      <c r="F56" s="92"/>
      <c r="G56" s="98" t="str">
        <f t="shared" si="16"/>
        <v/>
      </c>
      <c r="I56" s="2" t="str">
        <f t="shared" si="17"/>
        <v/>
      </c>
      <c r="J56" s="2" t="str">
        <f t="shared" si="18"/>
        <v/>
      </c>
      <c r="K56" s="2" t="str">
        <f t="shared" si="19"/>
        <v/>
      </c>
      <c r="L56" s="2" t="str">
        <f t="shared" si="20"/>
        <v/>
      </c>
      <c r="M56" s="2" t="str">
        <f t="shared" si="21"/>
        <v/>
      </c>
      <c r="N56" s="2" t="str">
        <f t="shared" si="22"/>
        <v/>
      </c>
      <c r="O56" t="str">
        <f t="shared" si="23"/>
        <v/>
      </c>
      <c r="P56" t="str">
        <f t="shared" si="24"/>
        <v/>
      </c>
    </row>
    <row r="57" spans="2:16" x14ac:dyDescent="0.25">
      <c r="B57" s="73"/>
      <c r="C57" s="92"/>
      <c r="D57" s="154"/>
      <c r="E57" s="92"/>
      <c r="F57" s="92"/>
      <c r="G57" s="98" t="str">
        <f t="shared" si="16"/>
        <v/>
      </c>
      <c r="I57" s="2" t="str">
        <f t="shared" si="17"/>
        <v/>
      </c>
      <c r="J57" s="2" t="str">
        <f t="shared" si="18"/>
        <v/>
      </c>
      <c r="K57" s="2" t="str">
        <f t="shared" si="19"/>
        <v/>
      </c>
      <c r="L57" s="2" t="str">
        <f t="shared" si="20"/>
        <v/>
      </c>
      <c r="M57" s="2" t="str">
        <f t="shared" si="21"/>
        <v/>
      </c>
      <c r="N57" s="2" t="str">
        <f t="shared" si="22"/>
        <v/>
      </c>
      <c r="O57" t="str">
        <f t="shared" si="23"/>
        <v/>
      </c>
      <c r="P57" t="str">
        <f t="shared" si="24"/>
        <v/>
      </c>
    </row>
    <row r="58" spans="2:16" x14ac:dyDescent="0.25">
      <c r="B58" s="73"/>
      <c r="C58" s="92"/>
      <c r="D58" s="154"/>
      <c r="E58" s="92"/>
      <c r="F58" s="92"/>
      <c r="G58" s="98" t="str">
        <f t="shared" si="16"/>
        <v/>
      </c>
      <c r="I58" s="2" t="str">
        <f t="shared" si="17"/>
        <v/>
      </c>
      <c r="J58" s="2" t="str">
        <f t="shared" si="18"/>
        <v/>
      </c>
      <c r="K58" s="2" t="str">
        <f t="shared" si="19"/>
        <v/>
      </c>
      <c r="L58" s="2" t="str">
        <f t="shared" si="20"/>
        <v/>
      </c>
      <c r="M58" s="2" t="str">
        <f t="shared" si="21"/>
        <v/>
      </c>
      <c r="N58" s="2" t="str">
        <f t="shared" si="22"/>
        <v/>
      </c>
      <c r="O58" t="str">
        <f t="shared" si="23"/>
        <v/>
      </c>
      <c r="P58" t="str">
        <f t="shared" si="24"/>
        <v/>
      </c>
    </row>
    <row r="59" spans="2:16" x14ac:dyDescent="0.25">
      <c r="B59" s="73"/>
      <c r="C59" s="92"/>
      <c r="D59" s="154"/>
      <c r="E59" s="92"/>
      <c r="F59" s="92"/>
      <c r="G59" s="98" t="str">
        <f t="shared" si="16"/>
        <v/>
      </c>
      <c r="I59" s="2" t="str">
        <f t="shared" si="17"/>
        <v/>
      </c>
      <c r="J59" s="2" t="str">
        <f t="shared" si="18"/>
        <v/>
      </c>
      <c r="K59" s="2" t="str">
        <f t="shared" si="19"/>
        <v/>
      </c>
      <c r="L59" s="2" t="str">
        <f t="shared" si="20"/>
        <v/>
      </c>
      <c r="M59" s="2" t="str">
        <f t="shared" si="21"/>
        <v/>
      </c>
      <c r="N59" s="2" t="str">
        <f t="shared" si="22"/>
        <v/>
      </c>
      <c r="O59" t="str">
        <f t="shared" si="23"/>
        <v/>
      </c>
      <c r="P59" t="str">
        <f t="shared" si="24"/>
        <v/>
      </c>
    </row>
    <row r="60" spans="2:16" x14ac:dyDescent="0.25">
      <c r="B60" s="73"/>
      <c r="C60" s="92"/>
      <c r="D60" s="154"/>
      <c r="E60" s="92"/>
      <c r="F60" s="92"/>
      <c r="G60" s="98" t="str">
        <f t="shared" si="16"/>
        <v/>
      </c>
      <c r="I60" s="2" t="str">
        <f t="shared" si="17"/>
        <v/>
      </c>
      <c r="J60" s="2" t="str">
        <f t="shared" si="18"/>
        <v/>
      </c>
      <c r="K60" s="2" t="str">
        <f t="shared" si="19"/>
        <v/>
      </c>
      <c r="L60" s="2" t="str">
        <f t="shared" si="20"/>
        <v/>
      </c>
      <c r="M60" s="2" t="str">
        <f t="shared" si="21"/>
        <v/>
      </c>
      <c r="N60" s="2" t="str">
        <f t="shared" si="22"/>
        <v/>
      </c>
      <c r="O60" t="str">
        <f t="shared" si="23"/>
        <v/>
      </c>
      <c r="P60" t="str">
        <f t="shared" si="24"/>
        <v/>
      </c>
    </row>
    <row r="61" spans="2:16" x14ac:dyDescent="0.25">
      <c r="B61" s="73"/>
      <c r="C61" s="92"/>
      <c r="D61" s="154"/>
      <c r="E61" s="92"/>
      <c r="F61" s="92"/>
      <c r="G61" s="98" t="str">
        <f t="shared" si="16"/>
        <v/>
      </c>
      <c r="I61" s="2" t="str">
        <f t="shared" si="17"/>
        <v/>
      </c>
      <c r="J61" s="2" t="str">
        <f t="shared" si="18"/>
        <v/>
      </c>
      <c r="K61" s="2" t="str">
        <f t="shared" si="19"/>
        <v/>
      </c>
      <c r="L61" s="2" t="str">
        <f t="shared" si="20"/>
        <v/>
      </c>
      <c r="M61" s="2" t="str">
        <f t="shared" si="21"/>
        <v/>
      </c>
      <c r="N61" s="2" t="str">
        <f t="shared" si="22"/>
        <v/>
      </c>
      <c r="O61" t="str">
        <f t="shared" si="23"/>
        <v/>
      </c>
      <c r="P61" t="str">
        <f t="shared" si="24"/>
        <v/>
      </c>
    </row>
    <row r="62" spans="2:16" x14ac:dyDescent="0.25">
      <c r="B62" s="73"/>
      <c r="C62" s="92"/>
      <c r="D62" s="154"/>
      <c r="E62" s="92"/>
      <c r="F62" s="92"/>
      <c r="G62" s="98" t="str">
        <f t="shared" si="16"/>
        <v/>
      </c>
      <c r="I62" s="2" t="str">
        <f t="shared" si="17"/>
        <v/>
      </c>
      <c r="J62" s="2" t="str">
        <f t="shared" si="18"/>
        <v/>
      </c>
      <c r="K62" s="2" t="str">
        <f t="shared" si="19"/>
        <v/>
      </c>
      <c r="L62" s="2" t="str">
        <f t="shared" si="20"/>
        <v/>
      </c>
      <c r="M62" s="2" t="str">
        <f t="shared" si="21"/>
        <v/>
      </c>
      <c r="N62" s="2" t="str">
        <f t="shared" si="22"/>
        <v/>
      </c>
      <c r="O62" t="str">
        <f t="shared" si="23"/>
        <v/>
      </c>
      <c r="P62" t="str">
        <f t="shared" si="24"/>
        <v/>
      </c>
    </row>
    <row r="63" spans="2:16" x14ac:dyDescent="0.25">
      <c r="B63" s="73"/>
      <c r="C63" s="92"/>
      <c r="D63" s="154"/>
      <c r="E63" s="92"/>
      <c r="F63" s="92"/>
      <c r="G63" s="98" t="str">
        <f t="shared" si="16"/>
        <v/>
      </c>
      <c r="I63" s="2" t="str">
        <f t="shared" si="17"/>
        <v/>
      </c>
      <c r="J63" s="2" t="str">
        <f t="shared" si="18"/>
        <v/>
      </c>
      <c r="K63" s="2" t="str">
        <f t="shared" si="19"/>
        <v/>
      </c>
      <c r="L63" s="2" t="str">
        <f t="shared" si="20"/>
        <v/>
      </c>
      <c r="M63" s="2" t="str">
        <f t="shared" si="21"/>
        <v/>
      </c>
      <c r="N63" s="2" t="str">
        <f t="shared" si="22"/>
        <v/>
      </c>
      <c r="O63" t="str">
        <f t="shared" si="23"/>
        <v/>
      </c>
      <c r="P63" t="str">
        <f t="shared" si="24"/>
        <v/>
      </c>
    </row>
    <row r="64" spans="2:16" x14ac:dyDescent="0.25">
      <c r="B64" s="73"/>
      <c r="C64" s="92"/>
      <c r="D64" s="154"/>
      <c r="E64" s="92"/>
      <c r="F64" s="92"/>
      <c r="G64" s="98" t="str">
        <f t="shared" si="16"/>
        <v/>
      </c>
      <c r="I64" s="2" t="str">
        <f t="shared" si="17"/>
        <v/>
      </c>
      <c r="J64" s="2" t="str">
        <f t="shared" si="18"/>
        <v/>
      </c>
      <c r="K64" s="2" t="str">
        <f t="shared" si="19"/>
        <v/>
      </c>
      <c r="L64" s="2" t="str">
        <f t="shared" si="20"/>
        <v/>
      </c>
      <c r="M64" s="2" t="str">
        <f t="shared" si="21"/>
        <v/>
      </c>
      <c r="N64" s="2" t="str">
        <f t="shared" si="22"/>
        <v/>
      </c>
      <c r="O64" t="str">
        <f t="shared" si="23"/>
        <v/>
      </c>
      <c r="P64" t="str">
        <f t="shared" si="24"/>
        <v/>
      </c>
    </row>
    <row r="65" spans="2:16" x14ac:dyDescent="0.25">
      <c r="B65" s="73"/>
      <c r="C65" s="92"/>
      <c r="D65" s="154"/>
      <c r="E65" s="92"/>
      <c r="F65" s="92"/>
      <c r="G65" s="98" t="str">
        <f t="shared" si="16"/>
        <v/>
      </c>
      <c r="I65" s="2" t="str">
        <f t="shared" si="17"/>
        <v/>
      </c>
      <c r="J65" s="2" t="str">
        <f t="shared" si="18"/>
        <v/>
      </c>
      <c r="K65" s="2" t="str">
        <f t="shared" si="19"/>
        <v/>
      </c>
      <c r="L65" s="2" t="str">
        <f t="shared" si="20"/>
        <v/>
      </c>
      <c r="M65" s="2" t="str">
        <f t="shared" si="21"/>
        <v/>
      </c>
      <c r="N65" s="2" t="str">
        <f t="shared" si="22"/>
        <v/>
      </c>
      <c r="O65" t="str">
        <f t="shared" si="23"/>
        <v/>
      </c>
      <c r="P65" t="str">
        <f t="shared" si="24"/>
        <v/>
      </c>
    </row>
    <row r="66" spans="2:16" x14ac:dyDescent="0.25">
      <c r="B66" s="73"/>
      <c r="C66" s="92"/>
      <c r="D66" s="154"/>
      <c r="E66" s="92"/>
      <c r="F66" s="92"/>
      <c r="G66" s="98" t="str">
        <f t="shared" si="16"/>
        <v/>
      </c>
      <c r="I66" s="2" t="str">
        <f t="shared" si="17"/>
        <v/>
      </c>
      <c r="J66" s="2" t="str">
        <f t="shared" si="18"/>
        <v/>
      </c>
      <c r="K66" s="2" t="str">
        <f t="shared" si="19"/>
        <v/>
      </c>
      <c r="L66" s="2" t="str">
        <f t="shared" si="20"/>
        <v/>
      </c>
      <c r="M66" s="2" t="str">
        <f t="shared" si="21"/>
        <v/>
      </c>
      <c r="N66" s="2" t="str">
        <f t="shared" si="22"/>
        <v/>
      </c>
      <c r="O66" t="str">
        <f t="shared" si="23"/>
        <v/>
      </c>
      <c r="P66" t="str">
        <f t="shared" si="24"/>
        <v/>
      </c>
    </row>
    <row r="67" spans="2:16" x14ac:dyDescent="0.25">
      <c r="B67" s="73"/>
      <c r="C67" s="92"/>
      <c r="D67" s="154"/>
      <c r="E67" s="92"/>
      <c r="F67" s="92"/>
      <c r="G67" s="98" t="str">
        <f t="shared" si="16"/>
        <v/>
      </c>
      <c r="I67" s="2" t="str">
        <f t="shared" si="17"/>
        <v/>
      </c>
      <c r="J67" s="2" t="str">
        <f t="shared" si="18"/>
        <v/>
      </c>
      <c r="K67" s="2" t="str">
        <f t="shared" si="19"/>
        <v/>
      </c>
      <c r="L67" s="2" t="str">
        <f t="shared" si="20"/>
        <v/>
      </c>
      <c r="M67" s="2" t="str">
        <f t="shared" si="21"/>
        <v/>
      </c>
      <c r="N67" s="2" t="str">
        <f t="shared" si="22"/>
        <v/>
      </c>
      <c r="O67" t="str">
        <f t="shared" si="23"/>
        <v/>
      </c>
      <c r="P67" t="str">
        <f t="shared" si="24"/>
        <v/>
      </c>
    </row>
    <row r="68" spans="2:16" x14ac:dyDescent="0.25">
      <c r="B68" s="73"/>
      <c r="C68" s="92"/>
      <c r="D68" s="92"/>
      <c r="E68" s="92"/>
      <c r="F68" s="92"/>
      <c r="G68" s="98" t="str">
        <f t="shared" si="16"/>
        <v/>
      </c>
      <c r="I68" s="2" t="str">
        <f t="shared" si="17"/>
        <v/>
      </c>
      <c r="J68" s="2" t="str">
        <f t="shared" si="18"/>
        <v/>
      </c>
      <c r="K68" s="2" t="str">
        <f t="shared" si="19"/>
        <v/>
      </c>
      <c r="L68" s="2" t="str">
        <f t="shared" si="20"/>
        <v/>
      </c>
      <c r="M68" s="2" t="str">
        <f t="shared" si="21"/>
        <v/>
      </c>
      <c r="N68" s="2" t="str">
        <f t="shared" si="22"/>
        <v/>
      </c>
      <c r="O68" t="str">
        <f t="shared" si="23"/>
        <v/>
      </c>
      <c r="P68" t="str">
        <f t="shared" si="24"/>
        <v/>
      </c>
    </row>
    <row r="69" spans="2:16" x14ac:dyDescent="0.25">
      <c r="B69" s="73"/>
      <c r="C69" s="92"/>
      <c r="D69" s="92"/>
      <c r="E69" s="92"/>
      <c r="F69" s="92"/>
      <c r="G69" s="98" t="str">
        <f t="shared" si="16"/>
        <v/>
      </c>
      <c r="I69" s="2" t="str">
        <f t="shared" si="17"/>
        <v/>
      </c>
      <c r="J69" s="2" t="str">
        <f t="shared" si="18"/>
        <v/>
      </c>
      <c r="K69" s="2" t="str">
        <f t="shared" si="19"/>
        <v/>
      </c>
      <c r="L69" s="2" t="str">
        <f t="shared" si="20"/>
        <v/>
      </c>
      <c r="M69" s="2" t="str">
        <f t="shared" si="21"/>
        <v/>
      </c>
      <c r="N69" s="2" t="str">
        <f t="shared" si="22"/>
        <v/>
      </c>
      <c r="O69" t="str">
        <f t="shared" si="23"/>
        <v/>
      </c>
      <c r="P69" t="str">
        <f t="shared" si="24"/>
        <v/>
      </c>
    </row>
    <row r="70" spans="2:16" x14ac:dyDescent="0.25">
      <c r="B70" s="73"/>
      <c r="C70" s="92"/>
      <c r="D70" s="92"/>
      <c r="E70" s="92"/>
      <c r="F70" s="92"/>
      <c r="G70" s="98" t="str">
        <f t="shared" si="16"/>
        <v/>
      </c>
      <c r="I70" s="2" t="str">
        <f t="shared" si="17"/>
        <v/>
      </c>
      <c r="J70" s="2" t="str">
        <f t="shared" si="18"/>
        <v/>
      </c>
      <c r="K70" s="2" t="str">
        <f t="shared" si="19"/>
        <v/>
      </c>
      <c r="L70" s="2" t="str">
        <f t="shared" si="20"/>
        <v/>
      </c>
      <c r="M70" s="2" t="str">
        <f t="shared" si="21"/>
        <v/>
      </c>
      <c r="N70" s="2" t="str">
        <f t="shared" si="22"/>
        <v/>
      </c>
      <c r="O70" t="str">
        <f t="shared" si="23"/>
        <v/>
      </c>
      <c r="P70" t="str">
        <f t="shared" si="24"/>
        <v/>
      </c>
    </row>
    <row r="71" spans="2:16" x14ac:dyDescent="0.25">
      <c r="B71" s="73"/>
      <c r="C71" s="92"/>
      <c r="D71" s="92"/>
      <c r="E71" s="92"/>
      <c r="F71" s="92"/>
      <c r="G71" s="98" t="str">
        <f t="shared" si="16"/>
        <v/>
      </c>
      <c r="I71" s="2" t="str">
        <f t="shared" si="17"/>
        <v/>
      </c>
      <c r="J71" s="2" t="str">
        <f t="shared" si="18"/>
        <v/>
      </c>
      <c r="K71" s="2" t="str">
        <f t="shared" si="19"/>
        <v/>
      </c>
      <c r="L71" s="2" t="str">
        <f t="shared" si="20"/>
        <v/>
      </c>
      <c r="M71" s="2" t="str">
        <f t="shared" si="21"/>
        <v/>
      </c>
      <c r="N71" s="2" t="str">
        <f t="shared" si="22"/>
        <v/>
      </c>
      <c r="O71" t="str">
        <f t="shared" si="23"/>
        <v/>
      </c>
      <c r="P71" t="str">
        <f t="shared" si="24"/>
        <v/>
      </c>
    </row>
    <row r="72" spans="2:16" x14ac:dyDescent="0.25">
      <c r="B72" s="73"/>
      <c r="C72" s="92"/>
      <c r="D72" s="92"/>
      <c r="E72" s="92"/>
      <c r="F72" s="92"/>
      <c r="G72" s="98" t="str">
        <f t="shared" si="16"/>
        <v/>
      </c>
      <c r="I72" s="2" t="str">
        <f t="shared" si="17"/>
        <v/>
      </c>
      <c r="J72" s="2" t="str">
        <f t="shared" si="18"/>
        <v/>
      </c>
      <c r="K72" s="2" t="str">
        <f t="shared" si="19"/>
        <v/>
      </c>
      <c r="L72" s="2" t="str">
        <f t="shared" si="20"/>
        <v/>
      </c>
      <c r="M72" s="2" t="str">
        <f t="shared" si="21"/>
        <v/>
      </c>
      <c r="N72" s="2" t="str">
        <f t="shared" si="22"/>
        <v/>
      </c>
      <c r="O72" t="str">
        <f t="shared" si="23"/>
        <v/>
      </c>
      <c r="P72" t="str">
        <f t="shared" si="24"/>
        <v/>
      </c>
    </row>
    <row r="73" spans="2:16" x14ac:dyDescent="0.25">
      <c r="B73" s="73"/>
      <c r="C73" s="92"/>
      <c r="D73" s="92"/>
      <c r="E73" s="92"/>
      <c r="F73" s="92"/>
      <c r="G73" s="98" t="str">
        <f t="shared" si="16"/>
        <v/>
      </c>
      <c r="I73" s="2" t="str">
        <f t="shared" si="17"/>
        <v/>
      </c>
      <c r="J73" s="2" t="str">
        <f t="shared" si="18"/>
        <v/>
      </c>
      <c r="K73" s="2" t="str">
        <f t="shared" si="19"/>
        <v/>
      </c>
      <c r="L73" s="2" t="str">
        <f t="shared" si="20"/>
        <v/>
      </c>
      <c r="M73" s="2" t="str">
        <f t="shared" si="21"/>
        <v/>
      </c>
      <c r="N73" s="2" t="str">
        <f t="shared" si="22"/>
        <v/>
      </c>
      <c r="O73" t="str">
        <f t="shared" si="23"/>
        <v/>
      </c>
      <c r="P73" t="str">
        <f t="shared" si="24"/>
        <v/>
      </c>
    </row>
    <row r="74" spans="2:16" x14ac:dyDescent="0.25">
      <c r="B74" s="73"/>
      <c r="C74" s="92"/>
      <c r="D74" s="92"/>
      <c r="E74" s="92"/>
      <c r="F74" s="92"/>
      <c r="G74" s="98" t="str">
        <f t="shared" si="16"/>
        <v/>
      </c>
      <c r="I74" s="2" t="str">
        <f t="shared" si="17"/>
        <v/>
      </c>
      <c r="J74" s="2" t="str">
        <f t="shared" si="18"/>
        <v/>
      </c>
      <c r="K74" s="2" t="str">
        <f t="shared" si="19"/>
        <v/>
      </c>
      <c r="L74" s="2" t="str">
        <f t="shared" si="20"/>
        <v/>
      </c>
      <c r="M74" s="2" t="str">
        <f t="shared" si="21"/>
        <v/>
      </c>
      <c r="N74" s="2" t="str">
        <f t="shared" si="22"/>
        <v/>
      </c>
      <c r="O74" t="str">
        <f t="shared" si="23"/>
        <v/>
      </c>
      <c r="P74" t="str">
        <f t="shared" si="24"/>
        <v/>
      </c>
    </row>
    <row r="75" spans="2:16" x14ac:dyDescent="0.25">
      <c r="B75" s="73"/>
      <c r="C75" s="92"/>
      <c r="D75" s="92"/>
      <c r="E75" s="92"/>
      <c r="F75" s="92"/>
      <c r="G75" s="98" t="str">
        <f t="shared" si="16"/>
        <v/>
      </c>
      <c r="I75" s="2" t="str">
        <f t="shared" si="17"/>
        <v/>
      </c>
      <c r="J75" s="2" t="str">
        <f t="shared" si="18"/>
        <v/>
      </c>
      <c r="K75" s="2" t="str">
        <f t="shared" si="19"/>
        <v/>
      </c>
      <c r="L75" s="2" t="str">
        <f t="shared" si="20"/>
        <v/>
      </c>
      <c r="M75" s="2" t="str">
        <f t="shared" si="21"/>
        <v/>
      </c>
      <c r="N75" s="2" t="str">
        <f t="shared" si="22"/>
        <v/>
      </c>
      <c r="O75" t="str">
        <f t="shared" si="23"/>
        <v/>
      </c>
      <c r="P75" t="str">
        <f t="shared" si="24"/>
        <v/>
      </c>
    </row>
    <row r="76" spans="2:16" x14ac:dyDescent="0.25">
      <c r="B76" s="73"/>
      <c r="C76" s="92"/>
      <c r="D76" s="92"/>
      <c r="E76" s="92"/>
      <c r="F76" s="92"/>
      <c r="G76" s="98" t="str">
        <f t="shared" si="16"/>
        <v/>
      </c>
      <c r="I76" s="2" t="str">
        <f t="shared" si="17"/>
        <v/>
      </c>
      <c r="J76" s="2" t="str">
        <f t="shared" si="18"/>
        <v/>
      </c>
      <c r="K76" s="2" t="str">
        <f t="shared" si="19"/>
        <v/>
      </c>
      <c r="L76" s="2" t="str">
        <f t="shared" si="20"/>
        <v/>
      </c>
      <c r="M76" s="2" t="str">
        <f t="shared" si="21"/>
        <v/>
      </c>
      <c r="N76" s="2" t="str">
        <f t="shared" si="22"/>
        <v/>
      </c>
      <c r="O76" t="str">
        <f t="shared" si="23"/>
        <v/>
      </c>
      <c r="P76" t="str">
        <f t="shared" si="24"/>
        <v/>
      </c>
    </row>
    <row r="77" spans="2:16" x14ac:dyDescent="0.25">
      <c r="B77" s="73"/>
      <c r="C77" s="92"/>
      <c r="D77" s="92"/>
      <c r="E77" s="92"/>
      <c r="F77" s="92"/>
      <c r="G77" s="98" t="str">
        <f t="shared" si="16"/>
        <v/>
      </c>
      <c r="I77" s="2" t="str">
        <f t="shared" si="17"/>
        <v/>
      </c>
      <c r="J77" s="2" t="str">
        <f t="shared" si="18"/>
        <v/>
      </c>
      <c r="K77" s="2" t="str">
        <f t="shared" si="19"/>
        <v/>
      </c>
      <c r="L77" s="2" t="str">
        <f t="shared" si="20"/>
        <v/>
      </c>
      <c r="M77" s="2" t="str">
        <f t="shared" si="21"/>
        <v/>
      </c>
      <c r="N77" s="2" t="str">
        <f t="shared" si="22"/>
        <v/>
      </c>
      <c r="O77" t="str">
        <f t="shared" si="23"/>
        <v/>
      </c>
      <c r="P77" t="str">
        <f t="shared" si="24"/>
        <v/>
      </c>
    </row>
    <row r="78" spans="2:16" x14ac:dyDescent="0.25">
      <c r="B78" s="73"/>
      <c r="C78" s="92"/>
      <c r="D78" s="92"/>
      <c r="E78" s="92"/>
      <c r="F78" s="92"/>
      <c r="G78" s="98" t="str">
        <f t="shared" si="16"/>
        <v/>
      </c>
      <c r="I78" s="2" t="str">
        <f t="shared" si="17"/>
        <v/>
      </c>
      <c r="J78" s="2" t="str">
        <f t="shared" si="18"/>
        <v/>
      </c>
      <c r="K78" s="2" t="str">
        <f t="shared" si="19"/>
        <v/>
      </c>
      <c r="L78" s="2" t="str">
        <f t="shared" si="20"/>
        <v/>
      </c>
      <c r="M78" s="2" t="str">
        <f t="shared" si="21"/>
        <v/>
      </c>
      <c r="N78" s="2" t="str">
        <f t="shared" si="22"/>
        <v/>
      </c>
      <c r="O78" t="str">
        <f t="shared" si="23"/>
        <v/>
      </c>
      <c r="P78" t="str">
        <f t="shared" si="24"/>
        <v/>
      </c>
    </row>
    <row r="79" spans="2:16" x14ac:dyDescent="0.25">
      <c r="B79" s="73"/>
      <c r="C79" s="92"/>
      <c r="D79" s="92"/>
      <c r="E79" s="92"/>
      <c r="F79" s="92"/>
      <c r="G79" s="98" t="str">
        <f t="shared" si="16"/>
        <v/>
      </c>
      <c r="I79" s="2" t="str">
        <f t="shared" ref="I79:I110" si="25">IF($E79="","",IF($E79&gt;=$L$2,$D79&amp;", ",""))</f>
        <v/>
      </c>
      <c r="J79" s="2" t="str">
        <f t="shared" ref="J79:J110" si="26">IF(E79&gt;=$L$2,"",IF(E79&gt;=$L$3,($D79&amp;", "),""))</f>
        <v/>
      </c>
      <c r="K79" s="2" t="str">
        <f t="shared" ref="K79:K110" si="27">IF(E79&gt;=$L$3,"",IF(E79&gt;=$L$4,($D79&amp;", "),""))</f>
        <v/>
      </c>
      <c r="L79" s="2" t="str">
        <f t="shared" ref="L79:L110" si="28">IF($E79="","",IF($E79&lt;$L$4,$D79&amp;", ",""))</f>
        <v/>
      </c>
      <c r="M79" s="2" t="str">
        <f t="shared" ref="M79:M110" si="29">IF($F79="","",IF($F79&gt;=$L$2,$D79&amp;", ",""))</f>
        <v/>
      </c>
      <c r="N79" s="2" t="str">
        <f t="shared" ref="N79:N110" si="30">IF(F79&gt;=$L$2,"",IF(F79&gt;=$L$3,($D79&amp;", "),""))</f>
        <v/>
      </c>
      <c r="O79" t="str">
        <f t="shared" ref="O79:O110" si="31">IF(F79&gt;=$L$3,"",IF(F79&gt;=$L$4,($D79&amp;", "),""))</f>
        <v/>
      </c>
      <c r="P79" t="str">
        <f t="shared" ref="P79:P110" si="32">IF($F79="","",IF($F79&lt;$L$4,$D79&amp;", ",""))</f>
        <v/>
      </c>
    </row>
    <row r="80" spans="2:16" x14ac:dyDescent="0.25">
      <c r="B80" s="73"/>
      <c r="C80" s="92"/>
      <c r="D80" s="92"/>
      <c r="E80" s="92"/>
      <c r="F80" s="92"/>
      <c r="G80" s="98" t="str">
        <f t="shared" ref="G80:G143" si="33">IF(F80="","",F80-E80)</f>
        <v/>
      </c>
      <c r="I80" s="2" t="str">
        <f t="shared" si="25"/>
        <v/>
      </c>
      <c r="J80" s="2" t="str">
        <f t="shared" si="26"/>
        <v/>
      </c>
      <c r="K80" s="2" t="str">
        <f t="shared" si="27"/>
        <v/>
      </c>
      <c r="L80" s="2" t="str">
        <f t="shared" si="28"/>
        <v/>
      </c>
      <c r="M80" s="2" t="str">
        <f t="shared" si="29"/>
        <v/>
      </c>
      <c r="N80" s="2" t="str">
        <f t="shared" si="30"/>
        <v/>
      </c>
      <c r="O80" t="str">
        <f t="shared" si="31"/>
        <v/>
      </c>
      <c r="P80" t="str">
        <f t="shared" si="32"/>
        <v/>
      </c>
    </row>
    <row r="81" spans="2:16" x14ac:dyDescent="0.25">
      <c r="B81" s="73"/>
      <c r="C81" s="92"/>
      <c r="D81" s="92"/>
      <c r="E81" s="92"/>
      <c r="F81" s="92"/>
      <c r="G81" s="98" t="str">
        <f t="shared" si="33"/>
        <v/>
      </c>
      <c r="I81" s="2" t="str">
        <f t="shared" si="25"/>
        <v/>
      </c>
      <c r="J81" s="2" t="str">
        <f t="shared" si="26"/>
        <v/>
      </c>
      <c r="K81" s="2" t="str">
        <f t="shared" si="27"/>
        <v/>
      </c>
      <c r="L81" s="2" t="str">
        <f t="shared" si="28"/>
        <v/>
      </c>
      <c r="M81" s="2" t="str">
        <f t="shared" si="29"/>
        <v/>
      </c>
      <c r="N81" s="2" t="str">
        <f t="shared" si="30"/>
        <v/>
      </c>
      <c r="O81" t="str">
        <f t="shared" si="31"/>
        <v/>
      </c>
      <c r="P81" t="str">
        <f t="shared" si="32"/>
        <v/>
      </c>
    </row>
    <row r="82" spans="2:16" x14ac:dyDescent="0.25">
      <c r="B82" s="73"/>
      <c r="C82" s="92"/>
      <c r="D82" s="92"/>
      <c r="E82" s="92"/>
      <c r="F82" s="92"/>
      <c r="G82" s="98" t="str">
        <f t="shared" si="33"/>
        <v/>
      </c>
      <c r="I82" s="2" t="str">
        <f t="shared" si="25"/>
        <v/>
      </c>
      <c r="J82" s="2" t="str">
        <f t="shared" si="26"/>
        <v/>
      </c>
      <c r="K82" s="2" t="str">
        <f t="shared" si="27"/>
        <v/>
      </c>
      <c r="L82" s="2" t="str">
        <f t="shared" si="28"/>
        <v/>
      </c>
      <c r="M82" s="2" t="str">
        <f t="shared" si="29"/>
        <v/>
      </c>
      <c r="N82" s="2" t="str">
        <f t="shared" si="30"/>
        <v/>
      </c>
      <c r="O82" t="str">
        <f t="shared" si="31"/>
        <v/>
      </c>
      <c r="P82" t="str">
        <f t="shared" si="32"/>
        <v/>
      </c>
    </row>
    <row r="83" spans="2:16" x14ac:dyDescent="0.25">
      <c r="B83" s="73"/>
      <c r="C83" s="92"/>
      <c r="D83" s="92"/>
      <c r="E83" s="92"/>
      <c r="F83" s="92"/>
      <c r="G83" s="98" t="str">
        <f t="shared" si="33"/>
        <v/>
      </c>
      <c r="I83" s="2" t="str">
        <f t="shared" si="25"/>
        <v/>
      </c>
      <c r="J83" s="2" t="str">
        <f t="shared" si="26"/>
        <v/>
      </c>
      <c r="K83" s="2" t="str">
        <f t="shared" si="27"/>
        <v/>
      </c>
      <c r="L83" s="2" t="str">
        <f t="shared" si="28"/>
        <v/>
      </c>
      <c r="M83" s="2" t="str">
        <f t="shared" si="29"/>
        <v/>
      </c>
      <c r="N83" s="2" t="str">
        <f t="shared" si="30"/>
        <v/>
      </c>
      <c r="O83" t="str">
        <f t="shared" si="31"/>
        <v/>
      </c>
      <c r="P83" t="str">
        <f t="shared" si="32"/>
        <v/>
      </c>
    </row>
    <row r="84" spans="2:16" x14ac:dyDescent="0.25">
      <c r="B84" s="73"/>
      <c r="C84" s="92"/>
      <c r="D84" s="92"/>
      <c r="E84" s="92"/>
      <c r="F84" s="92"/>
      <c r="G84" s="98" t="str">
        <f t="shared" si="33"/>
        <v/>
      </c>
      <c r="I84" s="2" t="str">
        <f t="shared" si="25"/>
        <v/>
      </c>
      <c r="J84" s="2" t="str">
        <f t="shared" si="26"/>
        <v/>
      </c>
      <c r="K84" s="2" t="str">
        <f t="shared" si="27"/>
        <v/>
      </c>
      <c r="L84" s="2" t="str">
        <f t="shared" si="28"/>
        <v/>
      </c>
      <c r="M84" s="2" t="str">
        <f t="shared" si="29"/>
        <v/>
      </c>
      <c r="N84" s="2" t="str">
        <f t="shared" si="30"/>
        <v/>
      </c>
      <c r="O84" t="str">
        <f t="shared" si="31"/>
        <v/>
      </c>
      <c r="P84" t="str">
        <f t="shared" si="32"/>
        <v/>
      </c>
    </row>
    <row r="85" spans="2:16" x14ac:dyDescent="0.25">
      <c r="B85" s="73"/>
      <c r="C85" s="92"/>
      <c r="D85" s="92"/>
      <c r="E85" s="92"/>
      <c r="F85" s="92"/>
      <c r="G85" s="98" t="str">
        <f t="shared" si="33"/>
        <v/>
      </c>
      <c r="I85" s="2" t="str">
        <f t="shared" si="25"/>
        <v/>
      </c>
      <c r="J85" s="2" t="str">
        <f t="shared" si="26"/>
        <v/>
      </c>
      <c r="K85" s="2" t="str">
        <f t="shared" si="27"/>
        <v/>
      </c>
      <c r="L85" s="2" t="str">
        <f t="shared" si="28"/>
        <v/>
      </c>
      <c r="M85" s="2" t="str">
        <f t="shared" si="29"/>
        <v/>
      </c>
      <c r="N85" s="2" t="str">
        <f t="shared" si="30"/>
        <v/>
      </c>
      <c r="O85" t="str">
        <f t="shared" si="31"/>
        <v/>
      </c>
      <c r="P85" t="str">
        <f t="shared" si="32"/>
        <v/>
      </c>
    </row>
    <row r="86" spans="2:16" x14ac:dyDescent="0.25">
      <c r="B86" s="73"/>
      <c r="C86" s="92"/>
      <c r="D86" s="92"/>
      <c r="E86" s="92"/>
      <c r="F86" s="92"/>
      <c r="G86" s="98" t="str">
        <f t="shared" si="33"/>
        <v/>
      </c>
      <c r="I86" s="2" t="str">
        <f t="shared" si="25"/>
        <v/>
      </c>
      <c r="J86" s="2" t="str">
        <f t="shared" si="26"/>
        <v/>
      </c>
      <c r="K86" s="2" t="str">
        <f t="shared" si="27"/>
        <v/>
      </c>
      <c r="L86" s="2" t="str">
        <f t="shared" si="28"/>
        <v/>
      </c>
      <c r="M86" s="2" t="str">
        <f t="shared" si="29"/>
        <v/>
      </c>
      <c r="N86" s="2" t="str">
        <f t="shared" si="30"/>
        <v/>
      </c>
      <c r="O86" t="str">
        <f t="shared" si="31"/>
        <v/>
      </c>
      <c r="P86" t="str">
        <f t="shared" si="32"/>
        <v/>
      </c>
    </row>
    <row r="87" spans="2:16" x14ac:dyDescent="0.25">
      <c r="B87" s="73"/>
      <c r="C87" s="92"/>
      <c r="D87" s="92"/>
      <c r="E87" s="92"/>
      <c r="F87" s="92"/>
      <c r="G87" s="98" t="str">
        <f t="shared" si="33"/>
        <v/>
      </c>
      <c r="I87" s="2" t="str">
        <f t="shared" si="25"/>
        <v/>
      </c>
      <c r="J87" s="2" t="str">
        <f t="shared" si="26"/>
        <v/>
      </c>
      <c r="K87" s="2" t="str">
        <f t="shared" si="27"/>
        <v/>
      </c>
      <c r="L87" s="2" t="str">
        <f t="shared" si="28"/>
        <v/>
      </c>
      <c r="M87" s="2" t="str">
        <f t="shared" si="29"/>
        <v/>
      </c>
      <c r="N87" s="2" t="str">
        <f t="shared" si="30"/>
        <v/>
      </c>
      <c r="O87" t="str">
        <f t="shared" si="31"/>
        <v/>
      </c>
      <c r="P87" t="str">
        <f t="shared" si="32"/>
        <v/>
      </c>
    </row>
    <row r="88" spans="2:16" x14ac:dyDescent="0.25">
      <c r="B88" s="73"/>
      <c r="C88" s="92"/>
      <c r="D88" s="92"/>
      <c r="E88" s="92"/>
      <c r="F88" s="92"/>
      <c r="G88" s="98" t="str">
        <f t="shared" si="33"/>
        <v/>
      </c>
      <c r="I88" s="2" t="str">
        <f t="shared" si="25"/>
        <v/>
      </c>
      <c r="J88" s="2" t="str">
        <f t="shared" si="26"/>
        <v/>
      </c>
      <c r="K88" s="2" t="str">
        <f t="shared" si="27"/>
        <v/>
      </c>
      <c r="L88" s="2" t="str">
        <f t="shared" si="28"/>
        <v/>
      </c>
      <c r="M88" s="2" t="str">
        <f t="shared" si="29"/>
        <v/>
      </c>
      <c r="N88" s="2" t="str">
        <f t="shared" si="30"/>
        <v/>
      </c>
      <c r="O88" t="str">
        <f t="shared" si="31"/>
        <v/>
      </c>
      <c r="P88" t="str">
        <f t="shared" si="32"/>
        <v/>
      </c>
    </row>
    <row r="89" spans="2:16" x14ac:dyDescent="0.25">
      <c r="B89" s="73"/>
      <c r="C89" s="92"/>
      <c r="D89" s="92"/>
      <c r="E89" s="92"/>
      <c r="F89" s="92"/>
      <c r="G89" s="98" t="str">
        <f t="shared" si="33"/>
        <v/>
      </c>
      <c r="I89" s="2" t="str">
        <f t="shared" si="25"/>
        <v/>
      </c>
      <c r="J89" s="2" t="str">
        <f t="shared" si="26"/>
        <v/>
      </c>
      <c r="K89" s="2" t="str">
        <f t="shared" si="27"/>
        <v/>
      </c>
      <c r="L89" s="2" t="str">
        <f t="shared" si="28"/>
        <v/>
      </c>
      <c r="M89" s="2" t="str">
        <f t="shared" si="29"/>
        <v/>
      </c>
      <c r="N89" s="2" t="str">
        <f t="shared" si="30"/>
        <v/>
      </c>
      <c r="O89" t="str">
        <f t="shared" si="31"/>
        <v/>
      </c>
      <c r="P89" t="str">
        <f t="shared" si="32"/>
        <v/>
      </c>
    </row>
    <row r="90" spans="2:16" x14ac:dyDescent="0.25">
      <c r="B90" s="73"/>
      <c r="C90" s="92"/>
      <c r="D90" s="92"/>
      <c r="E90" s="92"/>
      <c r="F90" s="92"/>
      <c r="G90" s="98" t="str">
        <f t="shared" si="33"/>
        <v/>
      </c>
      <c r="I90" s="2" t="str">
        <f t="shared" si="25"/>
        <v/>
      </c>
      <c r="J90" s="2" t="str">
        <f t="shared" si="26"/>
        <v/>
      </c>
      <c r="K90" s="2" t="str">
        <f t="shared" si="27"/>
        <v/>
      </c>
      <c r="L90" s="2" t="str">
        <f t="shared" si="28"/>
        <v/>
      </c>
      <c r="M90" s="2" t="str">
        <f t="shared" si="29"/>
        <v/>
      </c>
      <c r="N90" s="2" t="str">
        <f t="shared" si="30"/>
        <v/>
      </c>
      <c r="O90" t="str">
        <f t="shared" si="31"/>
        <v/>
      </c>
      <c r="P90" t="str">
        <f t="shared" si="32"/>
        <v/>
      </c>
    </row>
    <row r="91" spans="2:16" x14ac:dyDescent="0.25">
      <c r="B91" s="73"/>
      <c r="C91" s="92"/>
      <c r="D91" s="92"/>
      <c r="E91" s="92"/>
      <c r="F91" s="92"/>
      <c r="G91" s="98" t="str">
        <f t="shared" si="33"/>
        <v/>
      </c>
      <c r="I91" s="2" t="str">
        <f t="shared" si="25"/>
        <v/>
      </c>
      <c r="J91" s="2" t="str">
        <f t="shared" si="26"/>
        <v/>
      </c>
      <c r="K91" s="2" t="str">
        <f t="shared" si="27"/>
        <v/>
      </c>
      <c r="L91" s="2" t="str">
        <f t="shared" si="28"/>
        <v/>
      </c>
      <c r="M91" s="2" t="str">
        <f t="shared" si="29"/>
        <v/>
      </c>
      <c r="N91" s="2" t="str">
        <f t="shared" si="30"/>
        <v/>
      </c>
      <c r="O91" t="str">
        <f t="shared" si="31"/>
        <v/>
      </c>
      <c r="P91" t="str">
        <f t="shared" si="32"/>
        <v/>
      </c>
    </row>
    <row r="92" spans="2:16" x14ac:dyDescent="0.25">
      <c r="B92" s="73"/>
      <c r="C92" s="92"/>
      <c r="D92" s="92"/>
      <c r="E92" s="92"/>
      <c r="F92" s="92"/>
      <c r="G92" s="98" t="str">
        <f t="shared" si="33"/>
        <v/>
      </c>
      <c r="I92" s="2" t="str">
        <f t="shared" si="25"/>
        <v/>
      </c>
      <c r="J92" s="2" t="str">
        <f t="shared" si="26"/>
        <v/>
      </c>
      <c r="K92" s="2" t="str">
        <f t="shared" si="27"/>
        <v/>
      </c>
      <c r="L92" s="2" t="str">
        <f t="shared" si="28"/>
        <v/>
      </c>
      <c r="M92" s="2" t="str">
        <f t="shared" si="29"/>
        <v/>
      </c>
      <c r="N92" s="2" t="str">
        <f t="shared" si="30"/>
        <v/>
      </c>
      <c r="O92" t="str">
        <f t="shared" si="31"/>
        <v/>
      </c>
      <c r="P92" t="str">
        <f t="shared" si="32"/>
        <v/>
      </c>
    </row>
    <row r="93" spans="2:16" x14ac:dyDescent="0.25">
      <c r="B93" s="73"/>
      <c r="C93" s="92"/>
      <c r="D93" s="92"/>
      <c r="E93" s="92"/>
      <c r="F93" s="92"/>
      <c r="G93" s="98" t="str">
        <f t="shared" si="33"/>
        <v/>
      </c>
      <c r="I93" s="2" t="str">
        <f t="shared" si="25"/>
        <v/>
      </c>
      <c r="J93" s="2" t="str">
        <f t="shared" si="26"/>
        <v/>
      </c>
      <c r="K93" s="2" t="str">
        <f t="shared" si="27"/>
        <v/>
      </c>
      <c r="L93" s="2" t="str">
        <f t="shared" si="28"/>
        <v/>
      </c>
      <c r="M93" s="2" t="str">
        <f t="shared" si="29"/>
        <v/>
      </c>
      <c r="N93" s="2" t="str">
        <f t="shared" si="30"/>
        <v/>
      </c>
      <c r="O93" t="str">
        <f t="shared" si="31"/>
        <v/>
      </c>
      <c r="P93" t="str">
        <f t="shared" si="32"/>
        <v/>
      </c>
    </row>
    <row r="94" spans="2:16" x14ac:dyDescent="0.25">
      <c r="B94" s="73"/>
      <c r="C94" s="92"/>
      <c r="D94" s="92"/>
      <c r="E94" s="92"/>
      <c r="F94" s="92"/>
      <c r="G94" s="98" t="str">
        <f t="shared" si="33"/>
        <v/>
      </c>
      <c r="I94" s="2" t="str">
        <f t="shared" si="25"/>
        <v/>
      </c>
      <c r="J94" s="2" t="str">
        <f t="shared" si="26"/>
        <v/>
      </c>
      <c r="K94" s="2" t="str">
        <f t="shared" si="27"/>
        <v/>
      </c>
      <c r="L94" s="2" t="str">
        <f t="shared" si="28"/>
        <v/>
      </c>
      <c r="M94" s="2" t="str">
        <f t="shared" si="29"/>
        <v/>
      </c>
      <c r="N94" s="2" t="str">
        <f t="shared" si="30"/>
        <v/>
      </c>
      <c r="O94" t="str">
        <f t="shared" si="31"/>
        <v/>
      </c>
      <c r="P94" t="str">
        <f t="shared" si="32"/>
        <v/>
      </c>
    </row>
    <row r="95" spans="2:16" x14ac:dyDescent="0.25">
      <c r="B95" s="73"/>
      <c r="C95" s="92"/>
      <c r="D95" s="92"/>
      <c r="E95" s="92"/>
      <c r="F95" s="92"/>
      <c r="G95" s="98" t="str">
        <f t="shared" si="33"/>
        <v/>
      </c>
      <c r="I95" s="2" t="str">
        <f t="shared" si="25"/>
        <v/>
      </c>
      <c r="J95" s="2" t="str">
        <f t="shared" si="26"/>
        <v/>
      </c>
      <c r="K95" s="2" t="str">
        <f t="shared" si="27"/>
        <v/>
      </c>
      <c r="L95" s="2" t="str">
        <f t="shared" si="28"/>
        <v/>
      </c>
      <c r="M95" s="2" t="str">
        <f t="shared" si="29"/>
        <v/>
      </c>
      <c r="N95" s="2" t="str">
        <f t="shared" si="30"/>
        <v/>
      </c>
      <c r="O95" t="str">
        <f t="shared" si="31"/>
        <v/>
      </c>
      <c r="P95" t="str">
        <f t="shared" si="32"/>
        <v/>
      </c>
    </row>
    <row r="96" spans="2:16" x14ac:dyDescent="0.25">
      <c r="B96" s="73"/>
      <c r="C96" s="92"/>
      <c r="D96" s="92"/>
      <c r="E96" s="92"/>
      <c r="F96" s="92"/>
      <c r="G96" s="98" t="str">
        <f t="shared" si="33"/>
        <v/>
      </c>
      <c r="I96" s="2" t="str">
        <f t="shared" si="25"/>
        <v/>
      </c>
      <c r="J96" s="2" t="str">
        <f t="shared" si="26"/>
        <v/>
      </c>
      <c r="K96" s="2" t="str">
        <f t="shared" si="27"/>
        <v/>
      </c>
      <c r="L96" s="2" t="str">
        <f t="shared" si="28"/>
        <v/>
      </c>
      <c r="M96" s="2" t="str">
        <f t="shared" si="29"/>
        <v/>
      </c>
      <c r="N96" s="2" t="str">
        <f t="shared" si="30"/>
        <v/>
      </c>
      <c r="O96" t="str">
        <f t="shared" si="31"/>
        <v/>
      </c>
      <c r="P96" t="str">
        <f t="shared" si="32"/>
        <v/>
      </c>
    </row>
    <row r="97" spans="2:16" x14ac:dyDescent="0.25">
      <c r="B97" s="73"/>
      <c r="C97" s="92"/>
      <c r="D97" s="92"/>
      <c r="E97" s="92"/>
      <c r="F97" s="92"/>
      <c r="G97" s="98" t="str">
        <f t="shared" si="33"/>
        <v/>
      </c>
      <c r="I97" s="2" t="str">
        <f t="shared" si="25"/>
        <v/>
      </c>
      <c r="J97" s="2" t="str">
        <f t="shared" si="26"/>
        <v/>
      </c>
      <c r="K97" s="2" t="str">
        <f t="shared" si="27"/>
        <v/>
      </c>
      <c r="L97" s="2" t="str">
        <f t="shared" si="28"/>
        <v/>
      </c>
      <c r="M97" s="2" t="str">
        <f t="shared" si="29"/>
        <v/>
      </c>
      <c r="N97" s="2" t="str">
        <f t="shared" si="30"/>
        <v/>
      </c>
      <c r="O97" t="str">
        <f t="shared" si="31"/>
        <v/>
      </c>
      <c r="P97" t="str">
        <f t="shared" si="32"/>
        <v/>
      </c>
    </row>
    <row r="98" spans="2:16" x14ac:dyDescent="0.25">
      <c r="B98" s="73"/>
      <c r="C98" s="92"/>
      <c r="D98" s="92"/>
      <c r="E98" s="92"/>
      <c r="F98" s="92"/>
      <c r="G98" s="98" t="str">
        <f t="shared" si="33"/>
        <v/>
      </c>
      <c r="I98" s="2" t="str">
        <f t="shared" si="25"/>
        <v/>
      </c>
      <c r="J98" s="2" t="str">
        <f t="shared" si="26"/>
        <v/>
      </c>
      <c r="K98" s="2" t="str">
        <f t="shared" si="27"/>
        <v/>
      </c>
      <c r="L98" s="2" t="str">
        <f t="shared" si="28"/>
        <v/>
      </c>
      <c r="M98" s="2" t="str">
        <f t="shared" si="29"/>
        <v/>
      </c>
      <c r="N98" s="2" t="str">
        <f t="shared" si="30"/>
        <v/>
      </c>
      <c r="O98" t="str">
        <f t="shared" si="31"/>
        <v/>
      </c>
      <c r="P98" t="str">
        <f t="shared" si="32"/>
        <v/>
      </c>
    </row>
    <row r="99" spans="2:16" x14ac:dyDescent="0.25">
      <c r="B99" s="73"/>
      <c r="C99" s="92"/>
      <c r="D99" s="92"/>
      <c r="E99" s="92"/>
      <c r="F99" s="92"/>
      <c r="G99" s="98" t="str">
        <f t="shared" si="33"/>
        <v/>
      </c>
      <c r="I99" s="2" t="str">
        <f t="shared" si="25"/>
        <v/>
      </c>
      <c r="J99" s="2" t="str">
        <f t="shared" si="26"/>
        <v/>
      </c>
      <c r="K99" s="2" t="str">
        <f t="shared" si="27"/>
        <v/>
      </c>
      <c r="L99" s="2" t="str">
        <f t="shared" si="28"/>
        <v/>
      </c>
      <c r="M99" s="2" t="str">
        <f t="shared" si="29"/>
        <v/>
      </c>
      <c r="N99" s="2" t="str">
        <f t="shared" si="30"/>
        <v/>
      </c>
      <c r="O99" t="str">
        <f t="shared" si="31"/>
        <v/>
      </c>
      <c r="P99" t="str">
        <f t="shared" si="32"/>
        <v/>
      </c>
    </row>
    <row r="100" spans="2:16" x14ac:dyDescent="0.25">
      <c r="B100" s="73"/>
      <c r="C100" s="92"/>
      <c r="D100" s="92"/>
      <c r="E100" s="92"/>
      <c r="F100" s="92"/>
      <c r="G100" s="98" t="str">
        <f t="shared" si="33"/>
        <v/>
      </c>
      <c r="I100" s="2" t="str">
        <f t="shared" si="25"/>
        <v/>
      </c>
      <c r="J100" s="2" t="str">
        <f t="shared" si="26"/>
        <v/>
      </c>
      <c r="K100" s="2" t="str">
        <f t="shared" si="27"/>
        <v/>
      </c>
      <c r="L100" s="2" t="str">
        <f t="shared" si="28"/>
        <v/>
      </c>
      <c r="M100" s="2" t="str">
        <f t="shared" si="29"/>
        <v/>
      </c>
      <c r="N100" s="2" t="str">
        <f t="shared" si="30"/>
        <v/>
      </c>
      <c r="O100" t="str">
        <f t="shared" si="31"/>
        <v/>
      </c>
      <c r="P100" t="str">
        <f t="shared" si="32"/>
        <v/>
      </c>
    </row>
    <row r="101" spans="2:16" x14ac:dyDescent="0.25">
      <c r="B101" s="73"/>
      <c r="C101" s="92"/>
      <c r="D101" s="92"/>
      <c r="E101" s="92"/>
      <c r="F101" s="92"/>
      <c r="G101" s="98" t="str">
        <f t="shared" si="33"/>
        <v/>
      </c>
      <c r="I101" s="2" t="str">
        <f t="shared" si="25"/>
        <v/>
      </c>
      <c r="J101" s="2" t="str">
        <f t="shared" si="26"/>
        <v/>
      </c>
      <c r="K101" s="2" t="str">
        <f t="shared" si="27"/>
        <v/>
      </c>
      <c r="L101" s="2" t="str">
        <f t="shared" si="28"/>
        <v/>
      </c>
      <c r="M101" s="2" t="str">
        <f t="shared" si="29"/>
        <v/>
      </c>
      <c r="N101" s="2" t="str">
        <f t="shared" si="30"/>
        <v/>
      </c>
      <c r="O101" t="str">
        <f t="shared" si="31"/>
        <v/>
      </c>
      <c r="P101" t="str">
        <f t="shared" si="32"/>
        <v/>
      </c>
    </row>
    <row r="102" spans="2:16" x14ac:dyDescent="0.25">
      <c r="B102" s="73"/>
      <c r="C102" s="92"/>
      <c r="D102" s="92"/>
      <c r="E102" s="92"/>
      <c r="F102" s="92"/>
      <c r="G102" s="98" t="str">
        <f t="shared" si="33"/>
        <v/>
      </c>
      <c r="I102" s="2" t="str">
        <f t="shared" si="25"/>
        <v/>
      </c>
      <c r="J102" s="2" t="str">
        <f t="shared" si="26"/>
        <v/>
      </c>
      <c r="K102" s="2" t="str">
        <f t="shared" si="27"/>
        <v/>
      </c>
      <c r="L102" s="2" t="str">
        <f t="shared" si="28"/>
        <v/>
      </c>
      <c r="M102" s="2" t="str">
        <f t="shared" si="29"/>
        <v/>
      </c>
      <c r="N102" s="2" t="str">
        <f t="shared" si="30"/>
        <v/>
      </c>
      <c r="O102" t="str">
        <f t="shared" si="31"/>
        <v/>
      </c>
      <c r="P102" t="str">
        <f t="shared" si="32"/>
        <v/>
      </c>
    </row>
    <row r="103" spans="2:16" x14ac:dyDescent="0.25">
      <c r="B103" s="73"/>
      <c r="C103" s="92"/>
      <c r="D103" s="92"/>
      <c r="E103" s="92"/>
      <c r="F103" s="92"/>
      <c r="G103" s="98" t="str">
        <f t="shared" si="33"/>
        <v/>
      </c>
      <c r="I103" s="2" t="str">
        <f t="shared" si="25"/>
        <v/>
      </c>
      <c r="J103" s="2" t="str">
        <f t="shared" si="26"/>
        <v/>
      </c>
      <c r="K103" s="2" t="str">
        <f t="shared" si="27"/>
        <v/>
      </c>
      <c r="L103" s="2" t="str">
        <f t="shared" si="28"/>
        <v/>
      </c>
      <c r="M103" s="2" t="str">
        <f t="shared" si="29"/>
        <v/>
      </c>
      <c r="N103" s="2" t="str">
        <f t="shared" si="30"/>
        <v/>
      </c>
      <c r="O103" t="str">
        <f t="shared" si="31"/>
        <v/>
      </c>
      <c r="P103" t="str">
        <f t="shared" si="32"/>
        <v/>
      </c>
    </row>
    <row r="104" spans="2:16" x14ac:dyDescent="0.25">
      <c r="B104" s="73"/>
      <c r="C104" s="92"/>
      <c r="D104" s="92"/>
      <c r="E104" s="92"/>
      <c r="F104" s="92"/>
      <c r="G104" s="98" t="str">
        <f t="shared" si="33"/>
        <v/>
      </c>
      <c r="I104" s="2" t="str">
        <f t="shared" si="25"/>
        <v/>
      </c>
      <c r="J104" s="2" t="str">
        <f t="shared" si="26"/>
        <v/>
      </c>
      <c r="K104" s="2" t="str">
        <f t="shared" si="27"/>
        <v/>
      </c>
      <c r="L104" s="2" t="str">
        <f t="shared" si="28"/>
        <v/>
      </c>
      <c r="M104" s="2" t="str">
        <f t="shared" si="29"/>
        <v/>
      </c>
      <c r="N104" s="2" t="str">
        <f t="shared" si="30"/>
        <v/>
      </c>
      <c r="O104" t="str">
        <f t="shared" si="31"/>
        <v/>
      </c>
      <c r="P104" t="str">
        <f t="shared" si="32"/>
        <v/>
      </c>
    </row>
    <row r="105" spans="2:16" x14ac:dyDescent="0.25">
      <c r="B105" s="73"/>
      <c r="C105" s="92"/>
      <c r="D105" s="92"/>
      <c r="E105" s="92"/>
      <c r="F105" s="92"/>
      <c r="G105" s="98" t="str">
        <f t="shared" si="33"/>
        <v/>
      </c>
      <c r="I105" s="2" t="str">
        <f t="shared" si="25"/>
        <v/>
      </c>
      <c r="J105" s="2" t="str">
        <f t="shared" si="26"/>
        <v/>
      </c>
      <c r="K105" s="2" t="str">
        <f t="shared" si="27"/>
        <v/>
      </c>
      <c r="L105" s="2" t="str">
        <f t="shared" si="28"/>
        <v/>
      </c>
      <c r="M105" s="2" t="str">
        <f t="shared" si="29"/>
        <v/>
      </c>
      <c r="N105" s="2" t="str">
        <f t="shared" si="30"/>
        <v/>
      </c>
      <c r="O105" t="str">
        <f t="shared" si="31"/>
        <v/>
      </c>
      <c r="P105" t="str">
        <f t="shared" si="32"/>
        <v/>
      </c>
    </row>
    <row r="106" spans="2:16" x14ac:dyDescent="0.25">
      <c r="B106" s="73"/>
      <c r="C106" s="92"/>
      <c r="D106" s="92"/>
      <c r="E106" s="92"/>
      <c r="F106" s="92"/>
      <c r="G106" s="98" t="str">
        <f t="shared" si="33"/>
        <v/>
      </c>
      <c r="I106" s="2" t="str">
        <f t="shared" si="25"/>
        <v/>
      </c>
      <c r="J106" s="2" t="str">
        <f t="shared" si="26"/>
        <v/>
      </c>
      <c r="K106" s="2" t="str">
        <f t="shared" si="27"/>
        <v/>
      </c>
      <c r="L106" s="2" t="str">
        <f t="shared" si="28"/>
        <v/>
      </c>
      <c r="M106" s="2" t="str">
        <f t="shared" si="29"/>
        <v/>
      </c>
      <c r="N106" s="2" t="str">
        <f t="shared" si="30"/>
        <v/>
      </c>
      <c r="O106" t="str">
        <f t="shared" si="31"/>
        <v/>
      </c>
      <c r="P106" t="str">
        <f t="shared" si="32"/>
        <v/>
      </c>
    </row>
    <row r="107" spans="2:16" x14ac:dyDescent="0.25">
      <c r="B107" s="73"/>
      <c r="C107" s="92"/>
      <c r="D107" s="92"/>
      <c r="E107" s="92"/>
      <c r="F107" s="92"/>
      <c r="G107" s="98" t="str">
        <f t="shared" si="33"/>
        <v/>
      </c>
      <c r="I107" s="2" t="str">
        <f t="shared" si="25"/>
        <v/>
      </c>
      <c r="J107" s="2" t="str">
        <f t="shared" si="26"/>
        <v/>
      </c>
      <c r="K107" s="2" t="str">
        <f t="shared" si="27"/>
        <v/>
      </c>
      <c r="L107" s="2" t="str">
        <f t="shared" si="28"/>
        <v/>
      </c>
      <c r="M107" s="2" t="str">
        <f t="shared" si="29"/>
        <v/>
      </c>
      <c r="N107" s="2" t="str">
        <f t="shared" si="30"/>
        <v/>
      </c>
      <c r="O107" t="str">
        <f t="shared" si="31"/>
        <v/>
      </c>
      <c r="P107" t="str">
        <f t="shared" si="32"/>
        <v/>
      </c>
    </row>
    <row r="108" spans="2:16" x14ac:dyDescent="0.25">
      <c r="B108" s="73"/>
      <c r="C108" s="92"/>
      <c r="D108" s="92"/>
      <c r="E108" s="92"/>
      <c r="F108" s="92"/>
      <c r="G108" s="98" t="str">
        <f t="shared" si="33"/>
        <v/>
      </c>
      <c r="I108" s="2" t="str">
        <f t="shared" si="25"/>
        <v/>
      </c>
      <c r="J108" s="2" t="str">
        <f t="shared" si="26"/>
        <v/>
      </c>
      <c r="K108" s="2" t="str">
        <f t="shared" si="27"/>
        <v/>
      </c>
      <c r="L108" s="2" t="str">
        <f t="shared" si="28"/>
        <v/>
      </c>
      <c r="M108" s="2" t="str">
        <f t="shared" si="29"/>
        <v/>
      </c>
      <c r="N108" s="2" t="str">
        <f t="shared" si="30"/>
        <v/>
      </c>
      <c r="O108" t="str">
        <f t="shared" si="31"/>
        <v/>
      </c>
      <c r="P108" t="str">
        <f t="shared" si="32"/>
        <v/>
      </c>
    </row>
    <row r="109" spans="2:16" x14ac:dyDescent="0.25">
      <c r="B109" s="73"/>
      <c r="C109" s="92"/>
      <c r="D109" s="92"/>
      <c r="E109" s="92"/>
      <c r="F109" s="92"/>
      <c r="G109" s="98" t="str">
        <f t="shared" si="33"/>
        <v/>
      </c>
      <c r="I109" s="2" t="str">
        <f t="shared" si="25"/>
        <v/>
      </c>
      <c r="J109" s="2" t="str">
        <f t="shared" si="26"/>
        <v/>
      </c>
      <c r="K109" s="2" t="str">
        <f t="shared" si="27"/>
        <v/>
      </c>
      <c r="L109" s="2" t="str">
        <f t="shared" si="28"/>
        <v/>
      </c>
      <c r="M109" s="2" t="str">
        <f t="shared" si="29"/>
        <v/>
      </c>
      <c r="N109" s="2" t="str">
        <f t="shared" si="30"/>
        <v/>
      </c>
      <c r="O109" t="str">
        <f t="shared" si="31"/>
        <v/>
      </c>
      <c r="P109" t="str">
        <f t="shared" si="32"/>
        <v/>
      </c>
    </row>
    <row r="110" spans="2:16" x14ac:dyDescent="0.25">
      <c r="B110" s="73"/>
      <c r="C110" s="92"/>
      <c r="D110" s="92"/>
      <c r="E110" s="92"/>
      <c r="F110" s="92"/>
      <c r="G110" s="98" t="str">
        <f t="shared" si="33"/>
        <v/>
      </c>
      <c r="I110" s="2" t="str">
        <f t="shared" si="25"/>
        <v/>
      </c>
      <c r="J110" s="2" t="str">
        <f t="shared" si="26"/>
        <v/>
      </c>
      <c r="K110" s="2" t="str">
        <f t="shared" si="27"/>
        <v/>
      </c>
      <c r="L110" s="2" t="str">
        <f t="shared" si="28"/>
        <v/>
      </c>
      <c r="M110" s="2" t="str">
        <f t="shared" si="29"/>
        <v/>
      </c>
      <c r="N110" s="2" t="str">
        <f t="shared" si="30"/>
        <v/>
      </c>
      <c r="O110" t="str">
        <f t="shared" si="31"/>
        <v/>
      </c>
      <c r="P110" t="str">
        <f t="shared" si="32"/>
        <v/>
      </c>
    </row>
    <row r="111" spans="2:16" x14ac:dyDescent="0.25">
      <c r="B111" s="73"/>
      <c r="C111" s="92"/>
      <c r="D111" s="92"/>
      <c r="E111" s="92"/>
      <c r="F111" s="92"/>
      <c r="G111" s="98" t="str">
        <f t="shared" si="33"/>
        <v/>
      </c>
      <c r="I111" s="2" t="str">
        <f t="shared" ref="I111:I142" si="34">IF($E111="","",IF($E111&gt;=$L$2,$D111&amp;", ",""))</f>
        <v/>
      </c>
      <c r="J111" s="2" t="str">
        <f t="shared" ref="J111:J142" si="35">IF(E111&gt;=$L$2,"",IF(E111&gt;=$L$3,($D111&amp;", "),""))</f>
        <v/>
      </c>
      <c r="K111" s="2" t="str">
        <f t="shared" ref="K111:K142" si="36">IF(E111&gt;=$L$3,"",IF(E111&gt;=$L$4,($D111&amp;", "),""))</f>
        <v/>
      </c>
      <c r="L111" s="2" t="str">
        <f t="shared" ref="L111:L142" si="37">IF($E111="","",IF($E111&lt;$L$4,$D111&amp;", ",""))</f>
        <v/>
      </c>
      <c r="M111" s="2" t="str">
        <f t="shared" ref="M111:M142" si="38">IF($F111="","",IF($F111&gt;=$L$2,$D111&amp;", ",""))</f>
        <v/>
      </c>
      <c r="N111" s="2" t="str">
        <f t="shared" ref="N111:N142" si="39">IF(F111&gt;=$L$2,"",IF(F111&gt;=$L$3,($D111&amp;", "),""))</f>
        <v/>
      </c>
      <c r="O111" t="str">
        <f t="shared" ref="O111:O142" si="40">IF(F111&gt;=$L$3,"",IF(F111&gt;=$L$4,($D111&amp;", "),""))</f>
        <v/>
      </c>
      <c r="P111" t="str">
        <f t="shared" ref="P111:P142" si="41">IF($F111="","",IF($F111&lt;$L$4,$D111&amp;", ",""))</f>
        <v/>
      </c>
    </row>
    <row r="112" spans="2:16" x14ac:dyDescent="0.25">
      <c r="B112" s="73"/>
      <c r="C112" s="92"/>
      <c r="D112" s="92"/>
      <c r="E112" s="92"/>
      <c r="F112" s="92"/>
      <c r="G112" s="98" t="str">
        <f t="shared" si="33"/>
        <v/>
      </c>
      <c r="I112" s="2" t="str">
        <f t="shared" si="34"/>
        <v/>
      </c>
      <c r="J112" s="2" t="str">
        <f t="shared" si="35"/>
        <v/>
      </c>
      <c r="K112" s="2" t="str">
        <f t="shared" si="36"/>
        <v/>
      </c>
      <c r="L112" s="2" t="str">
        <f t="shared" si="37"/>
        <v/>
      </c>
      <c r="M112" s="2" t="str">
        <f t="shared" si="38"/>
        <v/>
      </c>
      <c r="N112" s="2" t="str">
        <f t="shared" si="39"/>
        <v/>
      </c>
      <c r="O112" t="str">
        <f t="shared" si="40"/>
        <v/>
      </c>
      <c r="P112" t="str">
        <f t="shared" si="41"/>
        <v/>
      </c>
    </row>
    <row r="113" spans="2:16" x14ac:dyDescent="0.25">
      <c r="B113" s="73"/>
      <c r="C113" s="92"/>
      <c r="D113" s="92"/>
      <c r="E113" s="92"/>
      <c r="F113" s="92"/>
      <c r="G113" s="98" t="str">
        <f t="shared" si="33"/>
        <v/>
      </c>
      <c r="I113" s="2" t="str">
        <f t="shared" si="34"/>
        <v/>
      </c>
      <c r="J113" s="2" t="str">
        <f t="shared" si="35"/>
        <v/>
      </c>
      <c r="K113" s="2" t="str">
        <f t="shared" si="36"/>
        <v/>
      </c>
      <c r="L113" s="2" t="str">
        <f t="shared" si="37"/>
        <v/>
      </c>
      <c r="M113" s="2" t="str">
        <f t="shared" si="38"/>
        <v/>
      </c>
      <c r="N113" s="2" t="str">
        <f t="shared" si="39"/>
        <v/>
      </c>
      <c r="O113" t="str">
        <f t="shared" si="40"/>
        <v/>
      </c>
      <c r="P113" t="str">
        <f t="shared" si="41"/>
        <v/>
      </c>
    </row>
    <row r="114" spans="2:16" x14ac:dyDescent="0.25">
      <c r="B114" s="73"/>
      <c r="C114" s="92"/>
      <c r="D114" s="92"/>
      <c r="E114" s="92"/>
      <c r="F114" s="92"/>
      <c r="G114" s="98" t="str">
        <f t="shared" si="33"/>
        <v/>
      </c>
      <c r="I114" s="2" t="str">
        <f t="shared" si="34"/>
        <v/>
      </c>
      <c r="J114" s="2" t="str">
        <f t="shared" si="35"/>
        <v/>
      </c>
      <c r="K114" s="2" t="str">
        <f t="shared" si="36"/>
        <v/>
      </c>
      <c r="L114" s="2" t="str">
        <f t="shared" si="37"/>
        <v/>
      </c>
      <c r="M114" s="2" t="str">
        <f t="shared" si="38"/>
        <v/>
      </c>
      <c r="N114" s="2" t="str">
        <f t="shared" si="39"/>
        <v/>
      </c>
      <c r="O114" t="str">
        <f t="shared" si="40"/>
        <v/>
      </c>
      <c r="P114" t="str">
        <f t="shared" si="41"/>
        <v/>
      </c>
    </row>
    <row r="115" spans="2:16" x14ac:dyDescent="0.25">
      <c r="B115" s="73"/>
      <c r="C115" s="92"/>
      <c r="D115" s="92"/>
      <c r="E115" s="92"/>
      <c r="F115" s="92"/>
      <c r="G115" s="98" t="str">
        <f t="shared" si="33"/>
        <v/>
      </c>
      <c r="I115" s="2" t="str">
        <f t="shared" si="34"/>
        <v/>
      </c>
      <c r="J115" s="2" t="str">
        <f t="shared" si="35"/>
        <v/>
      </c>
      <c r="K115" s="2" t="str">
        <f t="shared" si="36"/>
        <v/>
      </c>
      <c r="L115" s="2" t="str">
        <f t="shared" si="37"/>
        <v/>
      </c>
      <c r="M115" s="2" t="str">
        <f t="shared" si="38"/>
        <v/>
      </c>
      <c r="N115" s="2" t="str">
        <f t="shared" si="39"/>
        <v/>
      </c>
      <c r="O115" t="str">
        <f t="shared" si="40"/>
        <v/>
      </c>
      <c r="P115" t="str">
        <f t="shared" si="41"/>
        <v/>
      </c>
    </row>
    <row r="116" spans="2:16" x14ac:dyDescent="0.25">
      <c r="B116" s="73"/>
      <c r="C116" s="92"/>
      <c r="D116" s="92"/>
      <c r="E116" s="92"/>
      <c r="F116" s="92"/>
      <c r="G116" s="98" t="str">
        <f t="shared" si="33"/>
        <v/>
      </c>
      <c r="I116" s="2" t="str">
        <f t="shared" si="34"/>
        <v/>
      </c>
      <c r="J116" s="2" t="str">
        <f t="shared" si="35"/>
        <v/>
      </c>
      <c r="K116" s="2" t="str">
        <f t="shared" si="36"/>
        <v/>
      </c>
      <c r="L116" s="2" t="str">
        <f t="shared" si="37"/>
        <v/>
      </c>
      <c r="M116" s="2" t="str">
        <f t="shared" si="38"/>
        <v/>
      </c>
      <c r="N116" s="2" t="str">
        <f t="shared" si="39"/>
        <v/>
      </c>
      <c r="O116" t="str">
        <f t="shared" si="40"/>
        <v/>
      </c>
      <c r="P116" t="str">
        <f t="shared" si="41"/>
        <v/>
      </c>
    </row>
    <row r="117" spans="2:16" x14ac:dyDescent="0.25">
      <c r="B117" s="73"/>
      <c r="C117" s="92"/>
      <c r="D117" s="92"/>
      <c r="E117" s="92"/>
      <c r="F117" s="92"/>
      <c r="G117" s="98" t="str">
        <f t="shared" si="33"/>
        <v/>
      </c>
      <c r="I117" s="2" t="str">
        <f t="shared" si="34"/>
        <v/>
      </c>
      <c r="J117" s="2" t="str">
        <f t="shared" si="35"/>
        <v/>
      </c>
      <c r="K117" s="2" t="str">
        <f t="shared" si="36"/>
        <v/>
      </c>
      <c r="L117" s="2" t="str">
        <f t="shared" si="37"/>
        <v/>
      </c>
      <c r="M117" s="2" t="str">
        <f t="shared" si="38"/>
        <v/>
      </c>
      <c r="N117" s="2" t="str">
        <f t="shared" si="39"/>
        <v/>
      </c>
      <c r="O117" t="str">
        <f t="shared" si="40"/>
        <v/>
      </c>
      <c r="P117" t="str">
        <f t="shared" si="41"/>
        <v/>
      </c>
    </row>
    <row r="118" spans="2:16" x14ac:dyDescent="0.25">
      <c r="B118" s="73"/>
      <c r="C118" s="92"/>
      <c r="D118" s="92"/>
      <c r="E118" s="92"/>
      <c r="F118" s="92"/>
      <c r="G118" s="98" t="str">
        <f t="shared" si="33"/>
        <v/>
      </c>
      <c r="I118" s="2" t="str">
        <f t="shared" si="34"/>
        <v/>
      </c>
      <c r="J118" s="2" t="str">
        <f t="shared" si="35"/>
        <v/>
      </c>
      <c r="K118" s="2" t="str">
        <f t="shared" si="36"/>
        <v/>
      </c>
      <c r="L118" s="2" t="str">
        <f t="shared" si="37"/>
        <v/>
      </c>
      <c r="M118" s="2" t="str">
        <f t="shared" si="38"/>
        <v/>
      </c>
      <c r="N118" s="2" t="str">
        <f t="shared" si="39"/>
        <v/>
      </c>
      <c r="O118" t="str">
        <f t="shared" si="40"/>
        <v/>
      </c>
      <c r="P118" t="str">
        <f t="shared" si="41"/>
        <v/>
      </c>
    </row>
    <row r="119" spans="2:16" x14ac:dyDescent="0.25">
      <c r="B119" s="73"/>
      <c r="C119" s="92"/>
      <c r="D119" s="92"/>
      <c r="E119" s="92"/>
      <c r="F119" s="92"/>
      <c r="G119" s="98" t="str">
        <f t="shared" si="33"/>
        <v/>
      </c>
      <c r="I119" s="2" t="str">
        <f t="shared" si="34"/>
        <v/>
      </c>
      <c r="J119" s="2" t="str">
        <f t="shared" si="35"/>
        <v/>
      </c>
      <c r="K119" s="2" t="str">
        <f t="shared" si="36"/>
        <v/>
      </c>
      <c r="L119" s="2" t="str">
        <f t="shared" si="37"/>
        <v/>
      </c>
      <c r="M119" s="2" t="str">
        <f t="shared" si="38"/>
        <v/>
      </c>
      <c r="N119" s="2" t="str">
        <f t="shared" si="39"/>
        <v/>
      </c>
      <c r="O119" t="str">
        <f t="shared" si="40"/>
        <v/>
      </c>
      <c r="P119" t="str">
        <f t="shared" si="41"/>
        <v/>
      </c>
    </row>
    <row r="120" spans="2:16" x14ac:dyDescent="0.25">
      <c r="B120" s="73"/>
      <c r="C120" s="92"/>
      <c r="D120" s="92"/>
      <c r="E120" s="92"/>
      <c r="F120" s="92"/>
      <c r="G120" s="98" t="str">
        <f t="shared" si="33"/>
        <v/>
      </c>
      <c r="I120" s="2" t="str">
        <f t="shared" si="34"/>
        <v/>
      </c>
      <c r="J120" s="2" t="str">
        <f t="shared" si="35"/>
        <v/>
      </c>
      <c r="K120" s="2" t="str">
        <f t="shared" si="36"/>
        <v/>
      </c>
      <c r="L120" s="2" t="str">
        <f t="shared" si="37"/>
        <v/>
      </c>
      <c r="M120" s="2" t="str">
        <f t="shared" si="38"/>
        <v/>
      </c>
      <c r="N120" s="2" t="str">
        <f t="shared" si="39"/>
        <v/>
      </c>
      <c r="O120" t="str">
        <f t="shared" si="40"/>
        <v/>
      </c>
      <c r="P120" t="str">
        <f t="shared" si="41"/>
        <v/>
      </c>
    </row>
    <row r="121" spans="2:16" x14ac:dyDescent="0.25">
      <c r="B121" s="73"/>
      <c r="C121" s="92"/>
      <c r="D121" s="92"/>
      <c r="E121" s="92"/>
      <c r="F121" s="92"/>
      <c r="G121" s="98" t="str">
        <f t="shared" si="33"/>
        <v/>
      </c>
      <c r="I121" s="2" t="str">
        <f t="shared" si="34"/>
        <v/>
      </c>
      <c r="J121" s="2" t="str">
        <f t="shared" si="35"/>
        <v/>
      </c>
      <c r="K121" s="2" t="str">
        <f t="shared" si="36"/>
        <v/>
      </c>
      <c r="L121" s="2" t="str">
        <f t="shared" si="37"/>
        <v/>
      </c>
      <c r="M121" s="2" t="str">
        <f t="shared" si="38"/>
        <v/>
      </c>
      <c r="N121" s="2" t="str">
        <f t="shared" si="39"/>
        <v/>
      </c>
      <c r="O121" t="str">
        <f t="shared" si="40"/>
        <v/>
      </c>
      <c r="P121" t="str">
        <f t="shared" si="41"/>
        <v/>
      </c>
    </row>
    <row r="122" spans="2:16" x14ac:dyDescent="0.25">
      <c r="B122" s="73"/>
      <c r="C122" s="92"/>
      <c r="D122" s="92"/>
      <c r="E122" s="92"/>
      <c r="F122" s="92"/>
      <c r="G122" s="98" t="str">
        <f t="shared" si="33"/>
        <v/>
      </c>
      <c r="I122" s="2" t="str">
        <f t="shared" si="34"/>
        <v/>
      </c>
      <c r="J122" s="2" t="str">
        <f t="shared" si="35"/>
        <v/>
      </c>
      <c r="K122" s="2" t="str">
        <f t="shared" si="36"/>
        <v/>
      </c>
      <c r="L122" s="2" t="str">
        <f t="shared" si="37"/>
        <v/>
      </c>
      <c r="M122" s="2" t="str">
        <f t="shared" si="38"/>
        <v/>
      </c>
      <c r="N122" s="2" t="str">
        <f t="shared" si="39"/>
        <v/>
      </c>
      <c r="O122" t="str">
        <f t="shared" si="40"/>
        <v/>
      </c>
      <c r="P122" t="str">
        <f t="shared" si="41"/>
        <v/>
      </c>
    </row>
    <row r="123" spans="2:16" x14ac:dyDescent="0.25">
      <c r="B123" s="73"/>
      <c r="C123" s="92"/>
      <c r="D123" s="92"/>
      <c r="E123" s="92"/>
      <c r="F123" s="92"/>
      <c r="G123" s="98" t="str">
        <f t="shared" si="33"/>
        <v/>
      </c>
      <c r="I123" s="2" t="str">
        <f t="shared" si="34"/>
        <v/>
      </c>
      <c r="J123" s="2" t="str">
        <f t="shared" si="35"/>
        <v/>
      </c>
      <c r="K123" s="2" t="str">
        <f t="shared" si="36"/>
        <v/>
      </c>
      <c r="L123" s="2" t="str">
        <f t="shared" si="37"/>
        <v/>
      </c>
      <c r="M123" s="2" t="str">
        <f t="shared" si="38"/>
        <v/>
      </c>
      <c r="N123" s="2" t="str">
        <f t="shared" si="39"/>
        <v/>
      </c>
      <c r="O123" t="str">
        <f t="shared" si="40"/>
        <v/>
      </c>
      <c r="P123" t="str">
        <f t="shared" si="41"/>
        <v/>
      </c>
    </row>
    <row r="124" spans="2:16" x14ac:dyDescent="0.25">
      <c r="B124" s="73"/>
      <c r="C124" s="92"/>
      <c r="D124" s="92"/>
      <c r="E124" s="92"/>
      <c r="F124" s="92"/>
      <c r="G124" s="98" t="str">
        <f t="shared" si="33"/>
        <v/>
      </c>
      <c r="I124" s="2" t="str">
        <f t="shared" si="34"/>
        <v/>
      </c>
      <c r="J124" s="2" t="str">
        <f t="shared" si="35"/>
        <v/>
      </c>
      <c r="K124" s="2" t="str">
        <f t="shared" si="36"/>
        <v/>
      </c>
      <c r="L124" s="2" t="str">
        <f t="shared" si="37"/>
        <v/>
      </c>
      <c r="M124" s="2" t="str">
        <f t="shared" si="38"/>
        <v/>
      </c>
      <c r="N124" s="2" t="str">
        <f t="shared" si="39"/>
        <v/>
      </c>
      <c r="O124" t="str">
        <f t="shared" si="40"/>
        <v/>
      </c>
      <c r="P124" t="str">
        <f t="shared" si="41"/>
        <v/>
      </c>
    </row>
    <row r="125" spans="2:16" x14ac:dyDescent="0.25">
      <c r="B125" s="73"/>
      <c r="C125" s="92"/>
      <c r="D125" s="92"/>
      <c r="E125" s="92"/>
      <c r="F125" s="92"/>
      <c r="G125" s="98" t="str">
        <f t="shared" si="33"/>
        <v/>
      </c>
      <c r="I125" s="2" t="str">
        <f t="shared" si="34"/>
        <v/>
      </c>
      <c r="J125" s="2" t="str">
        <f t="shared" si="35"/>
        <v/>
      </c>
      <c r="K125" s="2" t="str">
        <f t="shared" si="36"/>
        <v/>
      </c>
      <c r="L125" s="2" t="str">
        <f t="shared" si="37"/>
        <v/>
      </c>
      <c r="M125" s="2" t="str">
        <f t="shared" si="38"/>
        <v/>
      </c>
      <c r="N125" s="2" t="str">
        <f t="shared" si="39"/>
        <v/>
      </c>
      <c r="O125" t="str">
        <f t="shared" si="40"/>
        <v/>
      </c>
      <c r="P125" t="str">
        <f t="shared" si="41"/>
        <v/>
      </c>
    </row>
    <row r="126" spans="2:16" x14ac:dyDescent="0.25">
      <c r="B126" s="73"/>
      <c r="C126" s="92"/>
      <c r="D126" s="92"/>
      <c r="E126" s="92"/>
      <c r="F126" s="92"/>
      <c r="G126" s="98" t="str">
        <f t="shared" si="33"/>
        <v/>
      </c>
      <c r="I126" s="2" t="str">
        <f t="shared" si="34"/>
        <v/>
      </c>
      <c r="J126" s="2" t="str">
        <f t="shared" si="35"/>
        <v/>
      </c>
      <c r="K126" s="2" t="str">
        <f t="shared" si="36"/>
        <v/>
      </c>
      <c r="L126" s="2" t="str">
        <f t="shared" si="37"/>
        <v/>
      </c>
      <c r="M126" s="2" t="str">
        <f t="shared" si="38"/>
        <v/>
      </c>
      <c r="N126" s="2" t="str">
        <f t="shared" si="39"/>
        <v/>
      </c>
      <c r="O126" t="str">
        <f t="shared" si="40"/>
        <v/>
      </c>
      <c r="P126" t="str">
        <f t="shared" si="41"/>
        <v/>
      </c>
    </row>
    <row r="127" spans="2:16" x14ac:dyDescent="0.25">
      <c r="B127" s="73"/>
      <c r="C127" s="92"/>
      <c r="D127" s="92"/>
      <c r="E127" s="92"/>
      <c r="F127" s="92"/>
      <c r="G127" s="98" t="str">
        <f t="shared" si="33"/>
        <v/>
      </c>
      <c r="I127" s="2" t="str">
        <f t="shared" si="34"/>
        <v/>
      </c>
      <c r="J127" s="2" t="str">
        <f t="shared" si="35"/>
        <v/>
      </c>
      <c r="K127" s="2" t="str">
        <f t="shared" si="36"/>
        <v/>
      </c>
      <c r="L127" s="2" t="str">
        <f t="shared" si="37"/>
        <v/>
      </c>
      <c r="M127" s="2" t="str">
        <f t="shared" si="38"/>
        <v/>
      </c>
      <c r="N127" s="2" t="str">
        <f t="shared" si="39"/>
        <v/>
      </c>
      <c r="O127" t="str">
        <f t="shared" si="40"/>
        <v/>
      </c>
      <c r="P127" t="str">
        <f t="shared" si="41"/>
        <v/>
      </c>
    </row>
    <row r="128" spans="2:16" x14ac:dyDescent="0.25">
      <c r="B128" s="73"/>
      <c r="C128" s="92"/>
      <c r="D128" s="92"/>
      <c r="E128" s="92"/>
      <c r="F128" s="92"/>
      <c r="G128" s="98" t="str">
        <f t="shared" si="33"/>
        <v/>
      </c>
      <c r="I128" s="2" t="str">
        <f t="shared" si="34"/>
        <v/>
      </c>
      <c r="J128" s="2" t="str">
        <f t="shared" si="35"/>
        <v/>
      </c>
      <c r="K128" s="2" t="str">
        <f t="shared" si="36"/>
        <v/>
      </c>
      <c r="L128" s="2" t="str">
        <f t="shared" si="37"/>
        <v/>
      </c>
      <c r="M128" s="2" t="str">
        <f t="shared" si="38"/>
        <v/>
      </c>
      <c r="N128" s="2" t="str">
        <f t="shared" si="39"/>
        <v/>
      </c>
      <c r="O128" t="str">
        <f t="shared" si="40"/>
        <v/>
      </c>
      <c r="P128" t="str">
        <f t="shared" si="41"/>
        <v/>
      </c>
    </row>
    <row r="129" spans="2:16" x14ac:dyDescent="0.25">
      <c r="B129" s="73"/>
      <c r="C129" s="92"/>
      <c r="D129" s="92"/>
      <c r="E129" s="92"/>
      <c r="F129" s="92"/>
      <c r="G129" s="98" t="str">
        <f t="shared" si="33"/>
        <v/>
      </c>
      <c r="I129" s="2" t="str">
        <f t="shared" si="34"/>
        <v/>
      </c>
      <c r="J129" s="2" t="str">
        <f t="shared" si="35"/>
        <v/>
      </c>
      <c r="K129" s="2" t="str">
        <f t="shared" si="36"/>
        <v/>
      </c>
      <c r="L129" s="2" t="str">
        <f t="shared" si="37"/>
        <v/>
      </c>
      <c r="M129" s="2" t="str">
        <f t="shared" si="38"/>
        <v/>
      </c>
      <c r="N129" s="2" t="str">
        <f t="shared" si="39"/>
        <v/>
      </c>
      <c r="O129" t="str">
        <f t="shared" si="40"/>
        <v/>
      </c>
      <c r="P129" t="str">
        <f t="shared" si="41"/>
        <v/>
      </c>
    </row>
    <row r="130" spans="2:16" x14ac:dyDescent="0.25">
      <c r="B130" s="73"/>
      <c r="C130" s="92"/>
      <c r="D130" s="92"/>
      <c r="E130" s="92"/>
      <c r="F130" s="92"/>
      <c r="G130" s="98" t="str">
        <f t="shared" si="33"/>
        <v/>
      </c>
      <c r="I130" s="2" t="str">
        <f t="shared" si="34"/>
        <v/>
      </c>
      <c r="J130" s="2" t="str">
        <f t="shared" si="35"/>
        <v/>
      </c>
      <c r="K130" s="2" t="str">
        <f t="shared" si="36"/>
        <v/>
      </c>
      <c r="L130" s="2" t="str">
        <f t="shared" si="37"/>
        <v/>
      </c>
      <c r="M130" s="2" t="str">
        <f t="shared" si="38"/>
        <v/>
      </c>
      <c r="N130" s="2" t="str">
        <f t="shared" si="39"/>
        <v/>
      </c>
      <c r="O130" t="str">
        <f t="shared" si="40"/>
        <v/>
      </c>
      <c r="P130" t="str">
        <f t="shared" si="41"/>
        <v/>
      </c>
    </row>
    <row r="131" spans="2:16" x14ac:dyDescent="0.25">
      <c r="B131" s="73"/>
      <c r="C131" s="92"/>
      <c r="D131" s="92"/>
      <c r="E131" s="92"/>
      <c r="F131" s="92"/>
      <c r="G131" s="98" t="str">
        <f t="shared" si="33"/>
        <v/>
      </c>
      <c r="I131" s="2" t="str">
        <f t="shared" si="34"/>
        <v/>
      </c>
      <c r="J131" s="2" t="str">
        <f t="shared" si="35"/>
        <v/>
      </c>
      <c r="K131" s="2" t="str">
        <f t="shared" si="36"/>
        <v/>
      </c>
      <c r="L131" s="2" t="str">
        <f t="shared" si="37"/>
        <v/>
      </c>
      <c r="M131" s="2" t="str">
        <f t="shared" si="38"/>
        <v/>
      </c>
      <c r="N131" s="2" t="str">
        <f t="shared" si="39"/>
        <v/>
      </c>
      <c r="O131" t="str">
        <f t="shared" si="40"/>
        <v/>
      </c>
      <c r="P131" t="str">
        <f t="shared" si="41"/>
        <v/>
      </c>
    </row>
    <row r="132" spans="2:16" x14ac:dyDescent="0.25">
      <c r="B132" s="73"/>
      <c r="C132" s="92"/>
      <c r="D132" s="92"/>
      <c r="E132" s="92"/>
      <c r="F132" s="92"/>
      <c r="G132" s="98" t="str">
        <f t="shared" si="33"/>
        <v/>
      </c>
      <c r="I132" s="2" t="str">
        <f t="shared" si="34"/>
        <v/>
      </c>
      <c r="J132" s="2" t="str">
        <f t="shared" si="35"/>
        <v/>
      </c>
      <c r="K132" s="2" t="str">
        <f t="shared" si="36"/>
        <v/>
      </c>
      <c r="L132" s="2" t="str">
        <f t="shared" si="37"/>
        <v/>
      </c>
      <c r="M132" s="2" t="str">
        <f t="shared" si="38"/>
        <v/>
      </c>
      <c r="N132" s="2" t="str">
        <f t="shared" si="39"/>
        <v/>
      </c>
      <c r="O132" t="str">
        <f t="shared" si="40"/>
        <v/>
      </c>
      <c r="P132" t="str">
        <f t="shared" si="41"/>
        <v/>
      </c>
    </row>
    <row r="133" spans="2:16" x14ac:dyDescent="0.25">
      <c r="B133" s="73"/>
      <c r="C133" s="92"/>
      <c r="D133" s="92"/>
      <c r="E133" s="92"/>
      <c r="F133" s="92"/>
      <c r="G133" s="98" t="str">
        <f t="shared" si="33"/>
        <v/>
      </c>
      <c r="I133" s="2" t="str">
        <f t="shared" si="34"/>
        <v/>
      </c>
      <c r="J133" s="2" t="str">
        <f t="shared" si="35"/>
        <v/>
      </c>
      <c r="K133" s="2" t="str">
        <f t="shared" si="36"/>
        <v/>
      </c>
      <c r="L133" s="2" t="str">
        <f t="shared" si="37"/>
        <v/>
      </c>
      <c r="M133" s="2" t="str">
        <f t="shared" si="38"/>
        <v/>
      </c>
      <c r="N133" s="2" t="str">
        <f t="shared" si="39"/>
        <v/>
      </c>
      <c r="O133" t="str">
        <f t="shared" si="40"/>
        <v/>
      </c>
      <c r="P133" t="str">
        <f t="shared" si="41"/>
        <v/>
      </c>
    </row>
    <row r="134" spans="2:16" x14ac:dyDescent="0.25">
      <c r="B134" s="73"/>
      <c r="C134" s="92"/>
      <c r="D134" s="92"/>
      <c r="E134" s="92"/>
      <c r="F134" s="92"/>
      <c r="G134" s="98" t="str">
        <f t="shared" si="33"/>
        <v/>
      </c>
      <c r="I134" s="2" t="str">
        <f t="shared" si="34"/>
        <v/>
      </c>
      <c r="J134" s="2" t="str">
        <f t="shared" si="35"/>
        <v/>
      </c>
      <c r="K134" s="2" t="str">
        <f t="shared" si="36"/>
        <v/>
      </c>
      <c r="L134" s="2" t="str">
        <f t="shared" si="37"/>
        <v/>
      </c>
      <c r="M134" s="2" t="str">
        <f t="shared" si="38"/>
        <v/>
      </c>
      <c r="N134" s="2" t="str">
        <f t="shared" si="39"/>
        <v/>
      </c>
      <c r="O134" t="str">
        <f t="shared" si="40"/>
        <v/>
      </c>
      <c r="P134" t="str">
        <f t="shared" si="41"/>
        <v/>
      </c>
    </row>
    <row r="135" spans="2:16" x14ac:dyDescent="0.25">
      <c r="B135" s="73"/>
      <c r="C135" s="92"/>
      <c r="D135" s="92"/>
      <c r="E135" s="92"/>
      <c r="F135" s="92"/>
      <c r="G135" s="98" t="str">
        <f t="shared" si="33"/>
        <v/>
      </c>
      <c r="I135" s="2" t="str">
        <f t="shared" si="34"/>
        <v/>
      </c>
      <c r="J135" s="2" t="str">
        <f t="shared" si="35"/>
        <v/>
      </c>
      <c r="K135" s="2" t="str">
        <f t="shared" si="36"/>
        <v/>
      </c>
      <c r="L135" s="2" t="str">
        <f t="shared" si="37"/>
        <v/>
      </c>
      <c r="M135" s="2" t="str">
        <f t="shared" si="38"/>
        <v/>
      </c>
      <c r="N135" s="2" t="str">
        <f t="shared" si="39"/>
        <v/>
      </c>
      <c r="O135" t="str">
        <f t="shared" si="40"/>
        <v/>
      </c>
      <c r="P135" t="str">
        <f t="shared" si="41"/>
        <v/>
      </c>
    </row>
    <row r="136" spans="2:16" x14ac:dyDescent="0.25">
      <c r="B136" s="73"/>
      <c r="C136" s="92"/>
      <c r="D136" s="92"/>
      <c r="E136" s="92"/>
      <c r="F136" s="92"/>
      <c r="G136" s="98" t="str">
        <f t="shared" si="33"/>
        <v/>
      </c>
      <c r="I136" s="2" t="str">
        <f t="shared" si="34"/>
        <v/>
      </c>
      <c r="J136" s="2" t="str">
        <f t="shared" si="35"/>
        <v/>
      </c>
      <c r="K136" s="2" t="str">
        <f t="shared" si="36"/>
        <v/>
      </c>
      <c r="L136" s="2" t="str">
        <f t="shared" si="37"/>
        <v/>
      </c>
      <c r="M136" s="2" t="str">
        <f t="shared" si="38"/>
        <v/>
      </c>
      <c r="N136" s="2" t="str">
        <f t="shared" si="39"/>
        <v/>
      </c>
      <c r="O136" t="str">
        <f t="shared" si="40"/>
        <v/>
      </c>
      <c r="P136" t="str">
        <f t="shared" si="41"/>
        <v/>
      </c>
    </row>
    <row r="137" spans="2:16" x14ac:dyDescent="0.25">
      <c r="B137" s="73"/>
      <c r="C137" s="92"/>
      <c r="D137" s="92"/>
      <c r="E137" s="92"/>
      <c r="F137" s="92"/>
      <c r="G137" s="98" t="str">
        <f t="shared" si="33"/>
        <v/>
      </c>
      <c r="I137" s="2" t="str">
        <f t="shared" si="34"/>
        <v/>
      </c>
      <c r="J137" s="2" t="str">
        <f t="shared" si="35"/>
        <v/>
      </c>
      <c r="K137" s="2" t="str">
        <f t="shared" si="36"/>
        <v/>
      </c>
      <c r="L137" s="2" t="str">
        <f t="shared" si="37"/>
        <v/>
      </c>
      <c r="M137" s="2" t="str">
        <f t="shared" si="38"/>
        <v/>
      </c>
      <c r="N137" s="2" t="str">
        <f t="shared" si="39"/>
        <v/>
      </c>
      <c r="O137" t="str">
        <f t="shared" si="40"/>
        <v/>
      </c>
      <c r="P137" t="str">
        <f t="shared" si="41"/>
        <v/>
      </c>
    </row>
    <row r="138" spans="2:16" x14ac:dyDescent="0.25">
      <c r="B138" s="73"/>
      <c r="C138" s="92"/>
      <c r="D138" s="92"/>
      <c r="E138" s="92"/>
      <c r="F138" s="92"/>
      <c r="G138" s="98" t="str">
        <f t="shared" si="33"/>
        <v/>
      </c>
      <c r="I138" s="2" t="str">
        <f t="shared" si="34"/>
        <v/>
      </c>
      <c r="J138" s="2" t="str">
        <f t="shared" si="35"/>
        <v/>
      </c>
      <c r="K138" s="2" t="str">
        <f t="shared" si="36"/>
        <v/>
      </c>
      <c r="L138" s="2" t="str">
        <f t="shared" si="37"/>
        <v/>
      </c>
      <c r="M138" s="2" t="str">
        <f t="shared" si="38"/>
        <v/>
      </c>
      <c r="N138" s="2" t="str">
        <f t="shared" si="39"/>
        <v/>
      </c>
      <c r="O138" t="str">
        <f t="shared" si="40"/>
        <v/>
      </c>
      <c r="P138" t="str">
        <f t="shared" si="41"/>
        <v/>
      </c>
    </row>
    <row r="139" spans="2:16" x14ac:dyDescent="0.25">
      <c r="B139" s="73"/>
      <c r="C139" s="92"/>
      <c r="D139" s="92"/>
      <c r="E139" s="92"/>
      <c r="F139" s="92"/>
      <c r="G139" s="98" t="str">
        <f t="shared" si="33"/>
        <v/>
      </c>
      <c r="I139" s="2" t="str">
        <f t="shared" si="34"/>
        <v/>
      </c>
      <c r="J139" s="2" t="str">
        <f t="shared" si="35"/>
        <v/>
      </c>
      <c r="K139" s="2" t="str">
        <f t="shared" si="36"/>
        <v/>
      </c>
      <c r="L139" s="2" t="str">
        <f t="shared" si="37"/>
        <v/>
      </c>
      <c r="M139" s="2" t="str">
        <f t="shared" si="38"/>
        <v/>
      </c>
      <c r="N139" s="2" t="str">
        <f t="shared" si="39"/>
        <v/>
      </c>
      <c r="O139" t="str">
        <f t="shared" si="40"/>
        <v/>
      </c>
      <c r="P139" t="str">
        <f t="shared" si="41"/>
        <v/>
      </c>
    </row>
    <row r="140" spans="2:16" x14ac:dyDescent="0.25">
      <c r="B140" s="73"/>
      <c r="C140" s="92"/>
      <c r="D140" s="92"/>
      <c r="E140" s="92"/>
      <c r="F140" s="92"/>
      <c r="G140" s="98" t="str">
        <f t="shared" si="33"/>
        <v/>
      </c>
      <c r="I140" s="2" t="str">
        <f t="shared" si="34"/>
        <v/>
      </c>
      <c r="J140" s="2" t="str">
        <f t="shared" si="35"/>
        <v/>
      </c>
      <c r="K140" s="2" t="str">
        <f t="shared" si="36"/>
        <v/>
      </c>
      <c r="L140" s="2" t="str">
        <f t="shared" si="37"/>
        <v/>
      </c>
      <c r="M140" s="2" t="str">
        <f t="shared" si="38"/>
        <v/>
      </c>
      <c r="N140" s="2" t="str">
        <f t="shared" si="39"/>
        <v/>
      </c>
      <c r="O140" t="str">
        <f t="shared" si="40"/>
        <v/>
      </c>
      <c r="P140" t="str">
        <f t="shared" si="41"/>
        <v/>
      </c>
    </row>
    <row r="141" spans="2:16" x14ac:dyDescent="0.25">
      <c r="B141" s="73"/>
      <c r="C141" s="92"/>
      <c r="D141" s="92"/>
      <c r="E141" s="92"/>
      <c r="F141" s="92"/>
      <c r="G141" s="98" t="str">
        <f t="shared" si="33"/>
        <v/>
      </c>
      <c r="I141" s="2" t="str">
        <f t="shared" si="34"/>
        <v/>
      </c>
      <c r="J141" s="2" t="str">
        <f t="shared" si="35"/>
        <v/>
      </c>
      <c r="K141" s="2" t="str">
        <f t="shared" si="36"/>
        <v/>
      </c>
      <c r="L141" s="2" t="str">
        <f t="shared" si="37"/>
        <v/>
      </c>
      <c r="M141" s="2" t="str">
        <f t="shared" si="38"/>
        <v/>
      </c>
      <c r="N141" s="2" t="str">
        <f t="shared" si="39"/>
        <v/>
      </c>
      <c r="O141" t="str">
        <f t="shared" si="40"/>
        <v/>
      </c>
      <c r="P141" t="str">
        <f t="shared" si="41"/>
        <v/>
      </c>
    </row>
    <row r="142" spans="2:16" x14ac:dyDescent="0.25">
      <c r="B142" s="73"/>
      <c r="C142" s="92"/>
      <c r="D142" s="92"/>
      <c r="E142" s="92"/>
      <c r="F142" s="92"/>
      <c r="G142" s="98" t="str">
        <f t="shared" si="33"/>
        <v/>
      </c>
      <c r="I142" s="2" t="str">
        <f t="shared" si="34"/>
        <v/>
      </c>
      <c r="J142" s="2" t="str">
        <f t="shared" si="35"/>
        <v/>
      </c>
      <c r="K142" s="2" t="str">
        <f t="shared" si="36"/>
        <v/>
      </c>
      <c r="L142" s="2" t="str">
        <f t="shared" si="37"/>
        <v/>
      </c>
      <c r="M142" s="2" t="str">
        <f t="shared" si="38"/>
        <v/>
      </c>
      <c r="N142" s="2" t="str">
        <f t="shared" si="39"/>
        <v/>
      </c>
      <c r="O142" t="str">
        <f t="shared" si="40"/>
        <v/>
      </c>
      <c r="P142" t="str">
        <f t="shared" si="41"/>
        <v/>
      </c>
    </row>
    <row r="143" spans="2:16" x14ac:dyDescent="0.25">
      <c r="B143" s="73"/>
      <c r="C143" s="92"/>
      <c r="D143" s="92"/>
      <c r="E143" s="92"/>
      <c r="F143" s="92"/>
      <c r="G143" s="98" t="str">
        <f t="shared" si="33"/>
        <v/>
      </c>
      <c r="I143" s="2" t="str">
        <f t="shared" ref="I143:I164" si="42">IF($E143="","",IF($E143&gt;=$L$2,$D143&amp;", ",""))</f>
        <v/>
      </c>
      <c r="J143" s="2" t="str">
        <f t="shared" ref="J143:J164" si="43">IF(E143&gt;=$L$2,"",IF(E143&gt;=$L$3,($D143&amp;", "),""))</f>
        <v/>
      </c>
      <c r="K143" s="2" t="str">
        <f t="shared" ref="K143:K164" si="44">IF(E143&gt;=$L$3,"",IF(E143&gt;=$L$4,($D143&amp;", "),""))</f>
        <v/>
      </c>
      <c r="L143" s="2" t="str">
        <f t="shared" ref="L143:L164" si="45">IF($E143="","",IF($E143&lt;$L$4,$D143&amp;", ",""))</f>
        <v/>
      </c>
      <c r="M143" s="2" t="str">
        <f t="shared" ref="M143:M164" si="46">IF($F143="","",IF($F143&gt;=$L$2,$D143&amp;", ",""))</f>
        <v/>
      </c>
      <c r="N143" s="2" t="str">
        <f t="shared" ref="N143:N164" si="47">IF(F143&gt;=$L$2,"",IF(F143&gt;=$L$3,($D143&amp;", "),""))</f>
        <v/>
      </c>
      <c r="O143" t="str">
        <f t="shared" ref="O143:O164" si="48">IF(F143&gt;=$L$3,"",IF(F143&gt;=$L$4,($D143&amp;", "),""))</f>
        <v/>
      </c>
      <c r="P143" t="str">
        <f t="shared" ref="P143:P164" si="49">IF($F143="","",IF($F143&lt;$L$4,$D143&amp;", ",""))</f>
        <v/>
      </c>
    </row>
    <row r="144" spans="2:16" x14ac:dyDescent="0.25">
      <c r="B144" s="73"/>
      <c r="C144" s="92"/>
      <c r="D144" s="92"/>
      <c r="E144" s="92"/>
      <c r="F144" s="92"/>
      <c r="G144" s="98" t="str">
        <f t="shared" ref="G144:G189" si="50">IF(F144="","",F144-E144)</f>
        <v/>
      </c>
      <c r="I144" s="2" t="str">
        <f t="shared" si="42"/>
        <v/>
      </c>
      <c r="J144" s="2" t="str">
        <f t="shared" si="43"/>
        <v/>
      </c>
      <c r="K144" s="2" t="str">
        <f t="shared" si="44"/>
        <v/>
      </c>
      <c r="L144" s="2" t="str">
        <f t="shared" si="45"/>
        <v/>
      </c>
      <c r="M144" s="2" t="str">
        <f t="shared" si="46"/>
        <v/>
      </c>
      <c r="N144" s="2" t="str">
        <f t="shared" si="47"/>
        <v/>
      </c>
      <c r="O144" t="str">
        <f t="shared" si="48"/>
        <v/>
      </c>
      <c r="P144" t="str">
        <f t="shared" si="49"/>
        <v/>
      </c>
    </row>
    <row r="145" spans="2:16" x14ac:dyDescent="0.25">
      <c r="B145" s="73"/>
      <c r="C145" s="92"/>
      <c r="D145" s="92"/>
      <c r="E145" s="92"/>
      <c r="F145" s="92"/>
      <c r="G145" s="98" t="str">
        <f t="shared" si="50"/>
        <v/>
      </c>
      <c r="I145" s="2" t="str">
        <f t="shared" si="42"/>
        <v/>
      </c>
      <c r="J145" s="2" t="str">
        <f t="shared" si="43"/>
        <v/>
      </c>
      <c r="K145" s="2" t="str">
        <f t="shared" si="44"/>
        <v/>
      </c>
      <c r="L145" s="2" t="str">
        <f t="shared" si="45"/>
        <v/>
      </c>
      <c r="M145" s="2" t="str">
        <f t="shared" si="46"/>
        <v/>
      </c>
      <c r="N145" s="2" t="str">
        <f t="shared" si="47"/>
        <v/>
      </c>
      <c r="O145" t="str">
        <f t="shared" si="48"/>
        <v/>
      </c>
      <c r="P145" t="str">
        <f t="shared" si="49"/>
        <v/>
      </c>
    </row>
    <row r="146" spans="2:16" x14ac:dyDescent="0.25">
      <c r="B146" s="73"/>
      <c r="C146" s="92"/>
      <c r="D146" s="92"/>
      <c r="E146" s="92"/>
      <c r="F146" s="92"/>
      <c r="G146" s="98" t="str">
        <f t="shared" si="50"/>
        <v/>
      </c>
      <c r="I146" s="2" t="str">
        <f t="shared" si="42"/>
        <v/>
      </c>
      <c r="J146" s="2" t="str">
        <f t="shared" si="43"/>
        <v/>
      </c>
      <c r="K146" s="2" t="str">
        <f t="shared" si="44"/>
        <v/>
      </c>
      <c r="L146" s="2" t="str">
        <f t="shared" si="45"/>
        <v/>
      </c>
      <c r="M146" s="2" t="str">
        <f t="shared" si="46"/>
        <v/>
      </c>
      <c r="N146" s="2" t="str">
        <f t="shared" si="47"/>
        <v/>
      </c>
      <c r="O146" t="str">
        <f t="shared" si="48"/>
        <v/>
      </c>
      <c r="P146" t="str">
        <f t="shared" si="49"/>
        <v/>
      </c>
    </row>
    <row r="147" spans="2:16" x14ac:dyDescent="0.25">
      <c r="B147" s="73"/>
      <c r="C147" s="92"/>
      <c r="D147" s="92"/>
      <c r="E147" s="92"/>
      <c r="F147" s="92"/>
      <c r="G147" s="98" t="str">
        <f t="shared" si="50"/>
        <v/>
      </c>
      <c r="I147" s="2" t="str">
        <f t="shared" si="42"/>
        <v/>
      </c>
      <c r="J147" s="2" t="str">
        <f t="shared" si="43"/>
        <v/>
      </c>
      <c r="K147" s="2" t="str">
        <f t="shared" si="44"/>
        <v/>
      </c>
      <c r="L147" s="2" t="str">
        <f t="shared" si="45"/>
        <v/>
      </c>
      <c r="M147" s="2" t="str">
        <f t="shared" si="46"/>
        <v/>
      </c>
      <c r="N147" s="2" t="str">
        <f t="shared" si="47"/>
        <v/>
      </c>
      <c r="O147" t="str">
        <f t="shared" si="48"/>
        <v/>
      </c>
      <c r="P147" t="str">
        <f t="shared" si="49"/>
        <v/>
      </c>
    </row>
    <row r="148" spans="2:16" x14ac:dyDescent="0.25">
      <c r="B148" s="73"/>
      <c r="C148" s="92"/>
      <c r="D148" s="92"/>
      <c r="E148" s="92"/>
      <c r="F148" s="92"/>
      <c r="G148" s="98" t="str">
        <f t="shared" si="50"/>
        <v/>
      </c>
      <c r="I148" s="2" t="str">
        <f t="shared" si="42"/>
        <v/>
      </c>
      <c r="J148" s="2" t="str">
        <f t="shared" si="43"/>
        <v/>
      </c>
      <c r="K148" s="2" t="str">
        <f t="shared" si="44"/>
        <v/>
      </c>
      <c r="L148" s="2" t="str">
        <f t="shared" si="45"/>
        <v/>
      </c>
      <c r="M148" s="2" t="str">
        <f t="shared" si="46"/>
        <v/>
      </c>
      <c r="N148" s="2" t="str">
        <f t="shared" si="47"/>
        <v/>
      </c>
      <c r="O148" t="str">
        <f t="shared" si="48"/>
        <v/>
      </c>
      <c r="P148" t="str">
        <f t="shared" si="49"/>
        <v/>
      </c>
    </row>
    <row r="149" spans="2:16" x14ac:dyDescent="0.25">
      <c r="B149" s="73"/>
      <c r="C149" s="92"/>
      <c r="D149" s="92"/>
      <c r="E149" s="92"/>
      <c r="F149" s="92"/>
      <c r="G149" s="98" t="str">
        <f t="shared" si="50"/>
        <v/>
      </c>
      <c r="I149" s="2" t="str">
        <f t="shared" si="42"/>
        <v/>
      </c>
      <c r="J149" s="2" t="str">
        <f t="shared" si="43"/>
        <v/>
      </c>
      <c r="K149" s="2" t="str">
        <f t="shared" si="44"/>
        <v/>
      </c>
      <c r="L149" s="2" t="str">
        <f t="shared" si="45"/>
        <v/>
      </c>
      <c r="M149" s="2" t="str">
        <f t="shared" si="46"/>
        <v/>
      </c>
      <c r="N149" s="2" t="str">
        <f t="shared" si="47"/>
        <v/>
      </c>
      <c r="O149" t="str">
        <f t="shared" si="48"/>
        <v/>
      </c>
      <c r="P149" t="str">
        <f t="shared" si="49"/>
        <v/>
      </c>
    </row>
    <row r="150" spans="2:16" x14ac:dyDescent="0.25">
      <c r="B150" s="73"/>
      <c r="C150" s="92"/>
      <c r="D150" s="92"/>
      <c r="E150" s="92"/>
      <c r="F150" s="92"/>
      <c r="G150" s="98" t="str">
        <f t="shared" si="50"/>
        <v/>
      </c>
      <c r="I150" s="2" t="str">
        <f t="shared" si="42"/>
        <v/>
      </c>
      <c r="J150" s="2" t="str">
        <f t="shared" si="43"/>
        <v/>
      </c>
      <c r="K150" s="2" t="str">
        <f t="shared" si="44"/>
        <v/>
      </c>
      <c r="L150" s="2" t="str">
        <f t="shared" si="45"/>
        <v/>
      </c>
      <c r="M150" s="2" t="str">
        <f t="shared" si="46"/>
        <v/>
      </c>
      <c r="N150" s="2" t="str">
        <f t="shared" si="47"/>
        <v/>
      </c>
      <c r="O150" t="str">
        <f t="shared" si="48"/>
        <v/>
      </c>
      <c r="P150" t="str">
        <f t="shared" si="49"/>
        <v/>
      </c>
    </row>
    <row r="151" spans="2:16" x14ac:dyDescent="0.25">
      <c r="B151" s="73"/>
      <c r="C151" s="92"/>
      <c r="D151" s="92"/>
      <c r="E151" s="92"/>
      <c r="F151" s="92"/>
      <c r="G151" s="98" t="str">
        <f t="shared" si="50"/>
        <v/>
      </c>
      <c r="I151" s="2" t="str">
        <f t="shared" si="42"/>
        <v/>
      </c>
      <c r="J151" s="2" t="str">
        <f t="shared" si="43"/>
        <v/>
      </c>
      <c r="K151" s="2" t="str">
        <f t="shared" si="44"/>
        <v/>
      </c>
      <c r="L151" s="2" t="str">
        <f t="shared" si="45"/>
        <v/>
      </c>
      <c r="M151" s="2" t="str">
        <f t="shared" si="46"/>
        <v/>
      </c>
      <c r="N151" s="2" t="str">
        <f t="shared" si="47"/>
        <v/>
      </c>
      <c r="O151" t="str">
        <f t="shared" si="48"/>
        <v/>
      </c>
      <c r="P151" t="str">
        <f t="shared" si="49"/>
        <v/>
      </c>
    </row>
    <row r="152" spans="2:16" x14ac:dyDescent="0.25">
      <c r="B152" s="73"/>
      <c r="C152" s="92"/>
      <c r="D152" s="92"/>
      <c r="E152" s="92"/>
      <c r="F152" s="92"/>
      <c r="G152" s="98" t="str">
        <f t="shared" si="50"/>
        <v/>
      </c>
      <c r="I152" s="2" t="str">
        <f t="shared" si="42"/>
        <v/>
      </c>
      <c r="J152" s="2" t="str">
        <f t="shared" si="43"/>
        <v/>
      </c>
      <c r="K152" s="2" t="str">
        <f t="shared" si="44"/>
        <v/>
      </c>
      <c r="L152" s="2" t="str">
        <f t="shared" si="45"/>
        <v/>
      </c>
      <c r="M152" s="2" t="str">
        <f t="shared" si="46"/>
        <v/>
      </c>
      <c r="N152" s="2" t="str">
        <f t="shared" si="47"/>
        <v/>
      </c>
      <c r="O152" t="str">
        <f t="shared" si="48"/>
        <v/>
      </c>
      <c r="P152" t="str">
        <f t="shared" si="49"/>
        <v/>
      </c>
    </row>
    <row r="153" spans="2:16" x14ac:dyDescent="0.25">
      <c r="B153" s="73"/>
      <c r="C153" s="92"/>
      <c r="D153" s="92"/>
      <c r="E153" s="92"/>
      <c r="F153" s="92"/>
      <c r="G153" s="98" t="str">
        <f t="shared" si="50"/>
        <v/>
      </c>
      <c r="I153" s="2" t="str">
        <f t="shared" si="42"/>
        <v/>
      </c>
      <c r="J153" s="2" t="str">
        <f t="shared" si="43"/>
        <v/>
      </c>
      <c r="K153" s="2" t="str">
        <f t="shared" si="44"/>
        <v/>
      </c>
      <c r="L153" s="2" t="str">
        <f t="shared" si="45"/>
        <v/>
      </c>
      <c r="M153" s="2" t="str">
        <f t="shared" si="46"/>
        <v/>
      </c>
      <c r="N153" s="2" t="str">
        <f t="shared" si="47"/>
        <v/>
      </c>
      <c r="O153" t="str">
        <f t="shared" si="48"/>
        <v/>
      </c>
      <c r="P153" t="str">
        <f t="shared" si="49"/>
        <v/>
      </c>
    </row>
    <row r="154" spans="2:16" x14ac:dyDescent="0.25">
      <c r="B154" s="73"/>
      <c r="C154" s="92"/>
      <c r="D154" s="92"/>
      <c r="E154" s="92"/>
      <c r="F154" s="92"/>
      <c r="G154" s="98" t="str">
        <f t="shared" si="50"/>
        <v/>
      </c>
      <c r="I154" s="2" t="str">
        <f t="shared" si="42"/>
        <v/>
      </c>
      <c r="J154" s="2" t="str">
        <f t="shared" si="43"/>
        <v/>
      </c>
      <c r="K154" s="2" t="str">
        <f t="shared" si="44"/>
        <v/>
      </c>
      <c r="L154" s="2" t="str">
        <f t="shared" si="45"/>
        <v/>
      </c>
      <c r="M154" s="2" t="str">
        <f t="shared" si="46"/>
        <v/>
      </c>
      <c r="N154" s="2" t="str">
        <f t="shared" si="47"/>
        <v/>
      </c>
      <c r="O154" t="str">
        <f t="shared" si="48"/>
        <v/>
      </c>
      <c r="P154" t="str">
        <f t="shared" si="49"/>
        <v/>
      </c>
    </row>
    <row r="155" spans="2:16" x14ac:dyDescent="0.25">
      <c r="B155" s="73"/>
      <c r="C155" s="92"/>
      <c r="D155" s="92"/>
      <c r="E155" s="92"/>
      <c r="F155" s="92"/>
      <c r="G155" s="98" t="str">
        <f t="shared" si="50"/>
        <v/>
      </c>
      <c r="I155" s="2" t="str">
        <f t="shared" si="42"/>
        <v/>
      </c>
      <c r="J155" s="2" t="str">
        <f t="shared" si="43"/>
        <v/>
      </c>
      <c r="K155" s="2" t="str">
        <f t="shared" si="44"/>
        <v/>
      </c>
      <c r="L155" s="2" t="str">
        <f t="shared" si="45"/>
        <v/>
      </c>
      <c r="M155" s="2" t="str">
        <f t="shared" si="46"/>
        <v/>
      </c>
      <c r="N155" s="2" t="str">
        <f t="shared" si="47"/>
        <v/>
      </c>
      <c r="O155" t="str">
        <f t="shared" si="48"/>
        <v/>
      </c>
      <c r="P155" t="str">
        <f t="shared" si="49"/>
        <v/>
      </c>
    </row>
    <row r="156" spans="2:16" x14ac:dyDescent="0.25">
      <c r="B156" s="73"/>
      <c r="C156" s="92"/>
      <c r="D156" s="92"/>
      <c r="E156" s="92"/>
      <c r="F156" s="92"/>
      <c r="G156" s="98" t="str">
        <f t="shared" si="50"/>
        <v/>
      </c>
      <c r="I156" s="2" t="str">
        <f t="shared" si="42"/>
        <v/>
      </c>
      <c r="J156" s="2" t="str">
        <f t="shared" si="43"/>
        <v/>
      </c>
      <c r="K156" s="2" t="str">
        <f t="shared" si="44"/>
        <v/>
      </c>
      <c r="L156" s="2" t="str">
        <f t="shared" si="45"/>
        <v/>
      </c>
      <c r="M156" s="2" t="str">
        <f t="shared" si="46"/>
        <v/>
      </c>
      <c r="N156" s="2" t="str">
        <f t="shared" si="47"/>
        <v/>
      </c>
      <c r="O156" t="str">
        <f t="shared" si="48"/>
        <v/>
      </c>
      <c r="P156" t="str">
        <f t="shared" si="49"/>
        <v/>
      </c>
    </row>
    <row r="157" spans="2:16" x14ac:dyDescent="0.25">
      <c r="B157" s="73"/>
      <c r="C157" s="92"/>
      <c r="D157" s="92"/>
      <c r="E157" s="92"/>
      <c r="F157" s="92"/>
      <c r="G157" s="98" t="str">
        <f t="shared" si="50"/>
        <v/>
      </c>
      <c r="I157" s="2" t="str">
        <f t="shared" si="42"/>
        <v/>
      </c>
      <c r="J157" s="2" t="str">
        <f t="shared" si="43"/>
        <v/>
      </c>
      <c r="K157" s="2" t="str">
        <f t="shared" si="44"/>
        <v/>
      </c>
      <c r="L157" s="2" t="str">
        <f t="shared" si="45"/>
        <v/>
      </c>
      <c r="M157" s="2" t="str">
        <f t="shared" si="46"/>
        <v/>
      </c>
      <c r="N157" s="2" t="str">
        <f t="shared" si="47"/>
        <v/>
      </c>
      <c r="O157" t="str">
        <f t="shared" si="48"/>
        <v/>
      </c>
      <c r="P157" t="str">
        <f t="shared" si="49"/>
        <v/>
      </c>
    </row>
    <row r="158" spans="2:16" x14ac:dyDescent="0.25">
      <c r="B158" s="73"/>
      <c r="C158" s="92"/>
      <c r="D158" s="92"/>
      <c r="E158" s="92"/>
      <c r="F158" s="92"/>
      <c r="G158" s="98" t="str">
        <f t="shared" si="50"/>
        <v/>
      </c>
      <c r="I158" s="2" t="str">
        <f t="shared" si="42"/>
        <v/>
      </c>
      <c r="J158" s="2" t="str">
        <f t="shared" si="43"/>
        <v/>
      </c>
      <c r="K158" s="2" t="str">
        <f t="shared" si="44"/>
        <v/>
      </c>
      <c r="L158" s="2" t="str">
        <f t="shared" si="45"/>
        <v/>
      </c>
      <c r="M158" s="2" t="str">
        <f t="shared" si="46"/>
        <v/>
      </c>
      <c r="N158" s="2" t="str">
        <f t="shared" si="47"/>
        <v/>
      </c>
      <c r="O158" t="str">
        <f t="shared" si="48"/>
        <v/>
      </c>
      <c r="P158" t="str">
        <f t="shared" si="49"/>
        <v/>
      </c>
    </row>
    <row r="159" spans="2:16" x14ac:dyDescent="0.25">
      <c r="B159" s="73"/>
      <c r="C159" s="92"/>
      <c r="D159" s="92"/>
      <c r="E159" s="92"/>
      <c r="F159" s="92"/>
      <c r="G159" s="98" t="str">
        <f t="shared" si="50"/>
        <v/>
      </c>
      <c r="I159" s="2" t="str">
        <f t="shared" si="42"/>
        <v/>
      </c>
      <c r="J159" s="2" t="str">
        <f t="shared" si="43"/>
        <v/>
      </c>
      <c r="K159" s="2" t="str">
        <f t="shared" si="44"/>
        <v/>
      </c>
      <c r="L159" s="2" t="str">
        <f t="shared" si="45"/>
        <v/>
      </c>
      <c r="M159" s="2" t="str">
        <f t="shared" si="46"/>
        <v/>
      </c>
      <c r="N159" s="2" t="str">
        <f t="shared" si="47"/>
        <v/>
      </c>
      <c r="O159" t="str">
        <f t="shared" si="48"/>
        <v/>
      </c>
      <c r="P159" t="str">
        <f t="shared" si="49"/>
        <v/>
      </c>
    </row>
    <row r="160" spans="2:16" x14ac:dyDescent="0.25">
      <c r="B160" s="73"/>
      <c r="C160" s="92"/>
      <c r="D160" s="92"/>
      <c r="E160" s="92"/>
      <c r="F160" s="92"/>
      <c r="G160" s="98" t="str">
        <f t="shared" si="50"/>
        <v/>
      </c>
      <c r="I160" s="2" t="str">
        <f t="shared" si="42"/>
        <v/>
      </c>
      <c r="J160" s="2" t="str">
        <f t="shared" si="43"/>
        <v/>
      </c>
      <c r="K160" s="2" t="str">
        <f t="shared" si="44"/>
        <v/>
      </c>
      <c r="L160" s="2" t="str">
        <f t="shared" si="45"/>
        <v/>
      </c>
      <c r="M160" s="2" t="str">
        <f t="shared" si="46"/>
        <v/>
      </c>
      <c r="N160" s="2" t="str">
        <f t="shared" si="47"/>
        <v/>
      </c>
      <c r="O160" t="str">
        <f t="shared" si="48"/>
        <v/>
      </c>
      <c r="P160" t="str">
        <f t="shared" si="49"/>
        <v/>
      </c>
    </row>
    <row r="161" spans="2:16" x14ac:dyDescent="0.25">
      <c r="B161" s="73"/>
      <c r="C161" s="92"/>
      <c r="D161" s="92"/>
      <c r="E161" s="92"/>
      <c r="F161" s="92"/>
      <c r="G161" s="98" t="str">
        <f t="shared" si="50"/>
        <v/>
      </c>
      <c r="I161" s="2" t="str">
        <f t="shared" si="42"/>
        <v/>
      </c>
      <c r="J161" s="2" t="str">
        <f t="shared" si="43"/>
        <v/>
      </c>
      <c r="K161" s="2" t="str">
        <f t="shared" si="44"/>
        <v/>
      </c>
      <c r="L161" s="2" t="str">
        <f t="shared" si="45"/>
        <v/>
      </c>
      <c r="M161" s="2" t="str">
        <f t="shared" si="46"/>
        <v/>
      </c>
      <c r="N161" s="2" t="str">
        <f t="shared" si="47"/>
        <v/>
      </c>
      <c r="O161" t="str">
        <f t="shared" si="48"/>
        <v/>
      </c>
      <c r="P161" t="str">
        <f t="shared" si="49"/>
        <v/>
      </c>
    </row>
    <row r="162" spans="2:16" x14ac:dyDescent="0.25">
      <c r="B162" s="73"/>
      <c r="C162" s="92"/>
      <c r="D162" s="92"/>
      <c r="E162" s="92"/>
      <c r="F162" s="92"/>
      <c r="G162" s="98" t="str">
        <f t="shared" si="50"/>
        <v/>
      </c>
      <c r="I162" s="2" t="str">
        <f t="shared" si="42"/>
        <v/>
      </c>
      <c r="J162" s="2" t="str">
        <f t="shared" si="43"/>
        <v/>
      </c>
      <c r="K162" s="2" t="str">
        <f t="shared" si="44"/>
        <v/>
      </c>
      <c r="L162" s="2" t="str">
        <f t="shared" si="45"/>
        <v/>
      </c>
      <c r="M162" s="2" t="str">
        <f t="shared" si="46"/>
        <v/>
      </c>
      <c r="N162" s="2" t="str">
        <f t="shared" si="47"/>
        <v/>
      </c>
      <c r="O162" t="str">
        <f t="shared" si="48"/>
        <v/>
      </c>
      <c r="P162" t="str">
        <f t="shared" si="49"/>
        <v/>
      </c>
    </row>
    <row r="163" spans="2:16" x14ac:dyDescent="0.25">
      <c r="B163" s="73"/>
      <c r="C163" s="92"/>
      <c r="D163" s="92"/>
      <c r="E163" s="92"/>
      <c r="F163" s="92"/>
      <c r="G163" s="98" t="str">
        <f t="shared" si="50"/>
        <v/>
      </c>
      <c r="I163" s="2" t="str">
        <f t="shared" si="42"/>
        <v/>
      </c>
      <c r="J163" s="2" t="str">
        <f t="shared" si="43"/>
        <v/>
      </c>
      <c r="K163" s="2" t="str">
        <f t="shared" si="44"/>
        <v/>
      </c>
      <c r="L163" s="2" t="str">
        <f t="shared" si="45"/>
        <v/>
      </c>
      <c r="M163" s="2" t="str">
        <f t="shared" si="46"/>
        <v/>
      </c>
      <c r="N163" s="2" t="str">
        <f t="shared" si="47"/>
        <v/>
      </c>
      <c r="O163" t="str">
        <f t="shared" si="48"/>
        <v/>
      </c>
      <c r="P163" t="str">
        <f t="shared" si="49"/>
        <v/>
      </c>
    </row>
    <row r="164" spans="2:16" x14ac:dyDescent="0.25">
      <c r="B164" s="73"/>
      <c r="C164" s="92"/>
      <c r="D164" s="92"/>
      <c r="E164" s="92"/>
      <c r="F164" s="92"/>
      <c r="G164" s="98" t="str">
        <f t="shared" si="50"/>
        <v/>
      </c>
      <c r="I164" s="2" t="str">
        <f t="shared" si="42"/>
        <v/>
      </c>
      <c r="J164" s="2" t="str">
        <f t="shared" si="43"/>
        <v/>
      </c>
      <c r="K164" s="2" t="str">
        <f t="shared" si="44"/>
        <v/>
      </c>
      <c r="L164" s="2" t="str">
        <f t="shared" si="45"/>
        <v/>
      </c>
      <c r="M164" s="2" t="str">
        <f t="shared" si="46"/>
        <v/>
      </c>
      <c r="N164" s="2" t="str">
        <f t="shared" si="47"/>
        <v/>
      </c>
      <c r="O164" t="str">
        <f t="shared" si="48"/>
        <v/>
      </c>
      <c r="P164" t="str">
        <f t="shared" si="49"/>
        <v/>
      </c>
    </row>
    <row r="165" spans="2:16" x14ac:dyDescent="0.25">
      <c r="B165" s="73"/>
      <c r="C165" s="92"/>
      <c r="D165" s="92"/>
      <c r="E165" s="92"/>
      <c r="F165" s="92"/>
      <c r="G165" s="98" t="str">
        <f t="shared" si="50"/>
        <v/>
      </c>
    </row>
    <row r="166" spans="2:16" x14ac:dyDescent="0.25">
      <c r="B166" s="73"/>
      <c r="C166" s="92"/>
      <c r="D166" s="92"/>
      <c r="E166" s="92"/>
      <c r="F166" s="92"/>
      <c r="G166" s="98" t="str">
        <f t="shared" si="50"/>
        <v/>
      </c>
    </row>
    <row r="167" spans="2:16" x14ac:dyDescent="0.25">
      <c r="B167" s="73"/>
      <c r="C167" s="92"/>
      <c r="D167" s="92"/>
      <c r="E167" s="92"/>
      <c r="F167" s="92"/>
      <c r="G167" s="98" t="str">
        <f t="shared" si="50"/>
        <v/>
      </c>
    </row>
    <row r="168" spans="2:16" x14ac:dyDescent="0.25">
      <c r="B168" s="73"/>
      <c r="C168" s="92"/>
      <c r="D168" s="92"/>
      <c r="E168" s="92"/>
      <c r="F168" s="92"/>
      <c r="G168" s="98" t="str">
        <f t="shared" si="50"/>
        <v/>
      </c>
    </row>
    <row r="169" spans="2:16" x14ac:dyDescent="0.25">
      <c r="B169" s="73"/>
      <c r="C169" s="92"/>
      <c r="D169" s="92"/>
      <c r="E169" s="92"/>
      <c r="F169" s="92"/>
      <c r="G169" s="98" t="str">
        <f t="shared" si="50"/>
        <v/>
      </c>
    </row>
    <row r="170" spans="2:16" x14ac:dyDescent="0.25">
      <c r="B170" s="73"/>
      <c r="C170" s="92"/>
      <c r="D170" s="92"/>
      <c r="E170" s="92"/>
      <c r="F170" s="92"/>
      <c r="G170" s="98" t="str">
        <f t="shared" si="50"/>
        <v/>
      </c>
    </row>
    <row r="171" spans="2:16" x14ac:dyDescent="0.25">
      <c r="B171" s="73"/>
      <c r="C171" s="92"/>
      <c r="D171" s="92"/>
      <c r="E171" s="92"/>
      <c r="F171" s="92"/>
      <c r="G171" s="98" t="str">
        <f t="shared" si="50"/>
        <v/>
      </c>
    </row>
    <row r="172" spans="2:16" x14ac:dyDescent="0.25">
      <c r="B172" s="73"/>
      <c r="C172" s="92"/>
      <c r="D172" s="92"/>
      <c r="E172" s="92"/>
      <c r="F172" s="92"/>
      <c r="G172" s="98" t="str">
        <f t="shared" si="50"/>
        <v/>
      </c>
    </row>
    <row r="173" spans="2:16" x14ac:dyDescent="0.25">
      <c r="B173" s="73"/>
      <c r="C173" s="92"/>
      <c r="D173" s="92"/>
      <c r="E173" s="92"/>
      <c r="F173" s="92"/>
      <c r="G173" s="98" t="str">
        <f t="shared" si="50"/>
        <v/>
      </c>
    </row>
    <row r="174" spans="2:16" x14ac:dyDescent="0.25">
      <c r="B174" s="73"/>
      <c r="C174" s="92"/>
      <c r="D174" s="92"/>
      <c r="E174" s="92"/>
      <c r="F174" s="92"/>
      <c r="G174" s="98" t="str">
        <f t="shared" si="50"/>
        <v/>
      </c>
    </row>
    <row r="175" spans="2:16" x14ac:dyDescent="0.25">
      <c r="B175" s="73"/>
      <c r="C175" s="92"/>
      <c r="D175" s="92"/>
      <c r="E175" s="92"/>
      <c r="F175" s="92"/>
      <c r="G175" s="98" t="str">
        <f t="shared" si="50"/>
        <v/>
      </c>
    </row>
    <row r="176" spans="2:16" x14ac:dyDescent="0.25">
      <c r="B176" s="73"/>
      <c r="C176" s="92"/>
      <c r="D176" s="92"/>
      <c r="E176" s="92"/>
      <c r="F176" s="92"/>
      <c r="G176" s="98" t="str">
        <f t="shared" si="50"/>
        <v/>
      </c>
    </row>
    <row r="177" spans="2:7" x14ac:dyDescent="0.25">
      <c r="B177" s="73"/>
      <c r="C177" s="92"/>
      <c r="D177" s="92"/>
      <c r="E177" s="92"/>
      <c r="F177" s="92"/>
      <c r="G177" s="98" t="str">
        <f t="shared" si="50"/>
        <v/>
      </c>
    </row>
    <row r="178" spans="2:7" x14ac:dyDescent="0.25">
      <c r="B178" s="73"/>
      <c r="C178" s="92"/>
      <c r="D178" s="92"/>
      <c r="E178" s="92"/>
      <c r="F178" s="92"/>
      <c r="G178" s="98" t="str">
        <f t="shared" si="50"/>
        <v/>
      </c>
    </row>
    <row r="179" spans="2:7" x14ac:dyDescent="0.25">
      <c r="B179" s="73"/>
      <c r="C179" s="92"/>
      <c r="D179" s="92"/>
      <c r="E179" s="92"/>
      <c r="F179" s="92"/>
      <c r="G179" s="98" t="str">
        <f t="shared" si="50"/>
        <v/>
      </c>
    </row>
    <row r="180" spans="2:7" x14ac:dyDescent="0.25">
      <c r="B180" s="73"/>
      <c r="C180" s="92"/>
      <c r="D180" s="92"/>
      <c r="E180" s="92"/>
      <c r="F180" s="92"/>
      <c r="G180" s="98" t="str">
        <f t="shared" si="50"/>
        <v/>
      </c>
    </row>
    <row r="181" spans="2:7" x14ac:dyDescent="0.25">
      <c r="B181" s="73"/>
      <c r="C181" s="92"/>
      <c r="D181" s="92"/>
      <c r="E181" s="92"/>
      <c r="F181" s="92"/>
      <c r="G181" s="98" t="str">
        <f t="shared" si="50"/>
        <v/>
      </c>
    </row>
    <row r="182" spans="2:7" x14ac:dyDescent="0.25">
      <c r="B182" s="73"/>
      <c r="C182" s="92"/>
      <c r="D182" s="92"/>
      <c r="E182" s="92"/>
      <c r="F182" s="92"/>
      <c r="G182" s="98" t="str">
        <f t="shared" si="50"/>
        <v/>
      </c>
    </row>
    <row r="183" spans="2:7" x14ac:dyDescent="0.25">
      <c r="B183" s="73"/>
      <c r="C183" s="92"/>
      <c r="D183" s="92"/>
      <c r="E183" s="92"/>
      <c r="F183" s="92"/>
      <c r="G183" s="98" t="str">
        <f t="shared" si="50"/>
        <v/>
      </c>
    </row>
    <row r="184" spans="2:7" x14ac:dyDescent="0.25">
      <c r="B184" s="73"/>
      <c r="C184" s="92"/>
      <c r="D184" s="92"/>
      <c r="E184" s="92"/>
      <c r="F184" s="92"/>
      <c r="G184" s="98" t="str">
        <f t="shared" si="50"/>
        <v/>
      </c>
    </row>
    <row r="185" spans="2:7" x14ac:dyDescent="0.25">
      <c r="B185" s="73"/>
      <c r="C185" s="92"/>
      <c r="D185" s="92"/>
      <c r="E185" s="92"/>
      <c r="F185" s="92"/>
      <c r="G185" s="98" t="str">
        <f t="shared" si="50"/>
        <v/>
      </c>
    </row>
    <row r="186" spans="2:7" x14ac:dyDescent="0.25">
      <c r="B186" s="73"/>
      <c r="C186" s="92"/>
      <c r="D186" s="92"/>
      <c r="E186" s="92"/>
      <c r="F186" s="92"/>
      <c r="G186" s="98" t="str">
        <f t="shared" si="50"/>
        <v/>
      </c>
    </row>
    <row r="187" spans="2:7" x14ac:dyDescent="0.25">
      <c r="B187" s="73"/>
      <c r="C187" s="92"/>
      <c r="D187" s="92"/>
      <c r="E187" s="92"/>
      <c r="F187" s="92"/>
      <c r="G187" s="98" t="str">
        <f t="shared" si="50"/>
        <v/>
      </c>
    </row>
    <row r="188" spans="2:7" x14ac:dyDescent="0.25">
      <c r="B188" s="73"/>
      <c r="C188" s="92"/>
      <c r="D188" s="92"/>
      <c r="E188" s="92"/>
      <c r="F188" s="92"/>
      <c r="G188" s="98" t="str">
        <f t="shared" si="50"/>
        <v/>
      </c>
    </row>
    <row r="189" spans="2:7" ht="15.75" thickBot="1" x14ac:dyDescent="0.3">
      <c r="B189" s="74"/>
      <c r="C189" s="75"/>
      <c r="D189" s="75"/>
      <c r="E189" s="75"/>
      <c r="F189" s="75"/>
      <c r="G189" s="99" t="str">
        <f t="shared" si="50"/>
        <v/>
      </c>
    </row>
  </sheetData>
  <sheetProtection sheet="1" objects="1" scenarios="1" formatCells="0" formatColumns="0" formatRows="0" autoFilter="0"/>
  <protectedRanges>
    <protectedRange sqref="B15:F189" name="DATA ENTRY"/>
  </protectedRanges>
  <autoFilter ref="B14:G189"/>
  <mergeCells count="10">
    <mergeCell ref="B10:D10"/>
    <mergeCell ref="B11:D11"/>
    <mergeCell ref="B12:D12"/>
    <mergeCell ref="B7:D7"/>
    <mergeCell ref="B8:D8"/>
    <mergeCell ref="B3:D3"/>
    <mergeCell ref="B4:D4"/>
    <mergeCell ref="B5:D5"/>
    <mergeCell ref="B6:D6"/>
    <mergeCell ref="B9:D9"/>
  </mergeCells>
  <phoneticPr fontId="21" type="noConversion"/>
  <conditionalFormatting sqref="F15:F38">
    <cfRule type="cellIs" dxfId="235" priority="53" operator="lessThan">
      <formula>0</formula>
    </cfRule>
  </conditionalFormatting>
  <conditionalFormatting sqref="F15:F38">
    <cfRule type="cellIs" dxfId="234" priority="52" operator="lessThan">
      <formula>0</formula>
    </cfRule>
  </conditionalFormatting>
  <conditionalFormatting sqref="F6">
    <cfRule type="cellIs" dxfId="233" priority="51" operator="equal">
      <formula>"""#DIV/0"""</formula>
    </cfRule>
  </conditionalFormatting>
  <conditionalFormatting sqref="F6">
    <cfRule type="cellIs" dxfId="232" priority="50" operator="equal">
      <formula>"""#DIV/0"""</formula>
    </cfRule>
  </conditionalFormatting>
  <conditionalFormatting sqref="F6">
    <cfRule type="cellIs" dxfId="231" priority="49" operator="equal">
      <formula>"""#DIV/0"""</formula>
    </cfRule>
  </conditionalFormatting>
  <conditionalFormatting sqref="F18:F41">
    <cfRule type="cellIs" dxfId="230" priority="48" operator="lessThan">
      <formula>0</formula>
    </cfRule>
  </conditionalFormatting>
  <conditionalFormatting sqref="F6">
    <cfRule type="cellIs" dxfId="229" priority="47" operator="equal">
      <formula>"""#DIV/0"""</formula>
    </cfRule>
  </conditionalFormatting>
  <conditionalFormatting sqref="F18:F41">
    <cfRule type="cellIs" dxfId="228" priority="46" operator="lessThan">
      <formula>0</formula>
    </cfRule>
  </conditionalFormatting>
  <conditionalFormatting sqref="F6">
    <cfRule type="cellIs" dxfId="227" priority="45" operator="equal">
      <formula>"""#DIV/0"""</formula>
    </cfRule>
  </conditionalFormatting>
  <conditionalFormatting sqref="F18:F41">
    <cfRule type="cellIs" dxfId="226" priority="44" operator="lessThan">
      <formula>0</formula>
    </cfRule>
  </conditionalFormatting>
  <conditionalFormatting sqref="F6">
    <cfRule type="cellIs" dxfId="225" priority="43" operator="equal">
      <formula>"""#DIV/0"""</formula>
    </cfRule>
  </conditionalFormatting>
  <conditionalFormatting sqref="F18:F41">
    <cfRule type="cellIs" dxfId="224" priority="42" operator="lessThan">
      <formula>0</formula>
    </cfRule>
  </conditionalFormatting>
  <conditionalFormatting sqref="F6">
    <cfRule type="cellIs" dxfId="223" priority="41" operator="equal">
      <formula>"""#DIV/0"""</formula>
    </cfRule>
  </conditionalFormatting>
  <conditionalFormatting sqref="F18:F41">
    <cfRule type="cellIs" dxfId="222" priority="40" operator="lessThan">
      <formula>0</formula>
    </cfRule>
  </conditionalFormatting>
  <conditionalFormatting sqref="F6">
    <cfRule type="cellIs" dxfId="221" priority="39" operator="equal">
      <formula>"""#DIV/0"""</formula>
    </cfRule>
  </conditionalFormatting>
  <conditionalFormatting sqref="F18:F41">
    <cfRule type="cellIs" dxfId="220" priority="38" operator="lessThan">
      <formula>0</formula>
    </cfRule>
  </conditionalFormatting>
  <conditionalFormatting sqref="F6">
    <cfRule type="cellIs" dxfId="219" priority="37" operator="equal">
      <formula>"""#DIV/0"""</formula>
    </cfRule>
  </conditionalFormatting>
  <conditionalFormatting sqref="F18:F41">
    <cfRule type="cellIs" dxfId="218" priority="36" operator="lessThan">
      <formula>0</formula>
    </cfRule>
  </conditionalFormatting>
  <conditionalFormatting sqref="F6">
    <cfRule type="cellIs" dxfId="217" priority="35" operator="equal">
      <formula>"""#DIV/0"""</formula>
    </cfRule>
  </conditionalFormatting>
  <conditionalFormatting sqref="F18:F41">
    <cfRule type="cellIs" dxfId="216" priority="34" operator="lessThan">
      <formula>0</formula>
    </cfRule>
  </conditionalFormatting>
  <conditionalFormatting sqref="F6">
    <cfRule type="cellIs" dxfId="215" priority="33" operator="equal">
      <formula>"""#DIV/0"""</formula>
    </cfRule>
  </conditionalFormatting>
  <conditionalFormatting sqref="F18:F41">
    <cfRule type="cellIs" dxfId="214" priority="32" operator="lessThan">
      <formula>0</formula>
    </cfRule>
  </conditionalFormatting>
  <conditionalFormatting sqref="F6">
    <cfRule type="cellIs" dxfId="213" priority="31" operator="equal">
      <formula>"""#DIV/0"""</formula>
    </cfRule>
  </conditionalFormatting>
  <conditionalFormatting sqref="F18:F41">
    <cfRule type="cellIs" dxfId="212" priority="30" operator="lessThan">
      <formula>0</formula>
    </cfRule>
  </conditionalFormatting>
  <conditionalFormatting sqref="F6">
    <cfRule type="cellIs" dxfId="211" priority="29" operator="equal">
      <formula>"""#DIV/0"""</formula>
    </cfRule>
  </conditionalFormatting>
  <conditionalFormatting sqref="F18:F41">
    <cfRule type="cellIs" dxfId="210" priority="28" operator="lessThan">
      <formula>0</formula>
    </cfRule>
  </conditionalFormatting>
  <conditionalFormatting sqref="F6">
    <cfRule type="cellIs" dxfId="209" priority="27" operator="equal">
      <formula>"""#DIV/0"""</formula>
    </cfRule>
  </conditionalFormatting>
  <conditionalFormatting sqref="G18:G41">
    <cfRule type="cellIs" dxfId="208" priority="26" operator="lessThan">
      <formula>0</formula>
    </cfRule>
  </conditionalFormatting>
  <conditionalFormatting sqref="G6">
    <cfRule type="cellIs" dxfId="207" priority="25" operator="equal">
      <formula>"""#DIV/0"""</formula>
    </cfRule>
  </conditionalFormatting>
  <conditionalFormatting sqref="G18:G167">
    <cfRule type="cellIs" dxfId="206" priority="24" operator="lessThan">
      <formula>0</formula>
    </cfRule>
  </conditionalFormatting>
  <conditionalFormatting sqref="G6">
    <cfRule type="cellIs" dxfId="205" priority="23" operator="equal">
      <formula>"""#DIV/0"""</formula>
    </cfRule>
  </conditionalFormatting>
  <conditionalFormatting sqref="G18:G167">
    <cfRule type="cellIs" dxfId="204" priority="22" operator="lessThan">
      <formula>0</formula>
    </cfRule>
  </conditionalFormatting>
  <conditionalFormatting sqref="G6">
    <cfRule type="cellIs" dxfId="203" priority="21" operator="equal">
      <formula>"""#DIV/0"""</formula>
    </cfRule>
  </conditionalFormatting>
  <conditionalFormatting sqref="G15:G164">
    <cfRule type="cellIs" dxfId="202" priority="20" operator="lessThan">
      <formula>0</formula>
    </cfRule>
  </conditionalFormatting>
  <conditionalFormatting sqref="G6">
    <cfRule type="cellIs" dxfId="201" priority="19" operator="equal">
      <formula>"""#DIV/0"""</formula>
    </cfRule>
  </conditionalFormatting>
  <conditionalFormatting sqref="G15:G164">
    <cfRule type="cellIs" dxfId="200" priority="18" operator="lessThan">
      <formula>0</formula>
    </cfRule>
  </conditionalFormatting>
  <conditionalFormatting sqref="G6">
    <cfRule type="cellIs" dxfId="199" priority="17" operator="equal">
      <formula>"""#DIV/0"""</formula>
    </cfRule>
  </conditionalFormatting>
  <conditionalFormatting sqref="G15:G164">
    <cfRule type="cellIs" dxfId="198" priority="16" operator="lessThan">
      <formula>0</formula>
    </cfRule>
  </conditionalFormatting>
  <conditionalFormatting sqref="G6">
    <cfRule type="cellIs" dxfId="197" priority="15" operator="equal">
      <formula>"""#DIV/0"""</formula>
    </cfRule>
  </conditionalFormatting>
  <conditionalFormatting sqref="G15:G167">
    <cfRule type="cellIs" dxfId="196" priority="14" operator="lessThan">
      <formula>0</formula>
    </cfRule>
  </conditionalFormatting>
  <conditionalFormatting sqref="G6">
    <cfRule type="cellIs" dxfId="195" priority="13" operator="equal">
      <formula>"""#DIV/0"""</formula>
    </cfRule>
  </conditionalFormatting>
  <conditionalFormatting sqref="G15:G164">
    <cfRule type="cellIs" dxfId="194" priority="12" operator="lessThan">
      <formula>0</formula>
    </cfRule>
  </conditionalFormatting>
  <conditionalFormatting sqref="G6">
    <cfRule type="cellIs" dxfId="193" priority="11" operator="equal">
      <formula>"""#DIV/0"""</formula>
    </cfRule>
  </conditionalFormatting>
  <conditionalFormatting sqref="G15:G167">
    <cfRule type="cellIs" dxfId="192" priority="10" operator="lessThan">
      <formula>0</formula>
    </cfRule>
  </conditionalFormatting>
  <conditionalFormatting sqref="G6">
    <cfRule type="cellIs" dxfId="191" priority="9" operator="equal">
      <formula>"""#DIV/0"""</formula>
    </cfRule>
  </conditionalFormatting>
  <conditionalFormatting sqref="G15:G164">
    <cfRule type="cellIs" dxfId="190" priority="8" operator="lessThan">
      <formula>0</formula>
    </cfRule>
  </conditionalFormatting>
  <conditionalFormatting sqref="G6">
    <cfRule type="cellIs" dxfId="189" priority="7" operator="equal">
      <formula>"""#DIV/0"""</formula>
    </cfRule>
  </conditionalFormatting>
  <conditionalFormatting sqref="G15:G167">
    <cfRule type="cellIs" dxfId="188" priority="6" operator="lessThan">
      <formula>0</formula>
    </cfRule>
  </conditionalFormatting>
  <conditionalFormatting sqref="G6">
    <cfRule type="cellIs" dxfId="187" priority="5" operator="equal">
      <formula>"""#DIV/0"""</formula>
    </cfRule>
  </conditionalFormatting>
  <conditionalFormatting sqref="G15:G189">
    <cfRule type="cellIs" dxfId="186" priority="4" operator="lessThan">
      <formula>0</formula>
    </cfRule>
  </conditionalFormatting>
  <conditionalFormatting sqref="G6">
    <cfRule type="cellIs" dxfId="185" priority="3" operator="equal">
      <formula>"""#DIV/0"""</formula>
    </cfRule>
  </conditionalFormatting>
  <conditionalFormatting sqref="G15:G189">
    <cfRule type="cellIs" dxfId="184" priority="2" operator="lessThan">
      <formula>0</formula>
    </cfRule>
  </conditionalFormatting>
  <conditionalFormatting sqref="G6">
    <cfRule type="cellIs" dxfId="183" priority="1" operator="equal">
      <formula>"""#DIV/0"""</formula>
    </cfRule>
  </conditionalFormatting>
  <hyperlinks>
    <hyperlink ref="R14" location="Cover!A1" display="Return to Cover"/>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R189"/>
  <sheetViews>
    <sheetView showGridLines="0" workbookViewId="0"/>
  </sheetViews>
  <sheetFormatPr defaultRowHeight="15" x14ac:dyDescent="0.25"/>
  <cols>
    <col min="2" max="2" width="12.7109375" customWidth="1"/>
    <col min="3" max="3" width="15.85546875" bestFit="1" customWidth="1"/>
    <col min="4" max="4" width="25.7109375" customWidth="1"/>
    <col min="5" max="6" width="15.7109375" style="1" customWidth="1"/>
    <col min="7" max="7" width="9.140625" style="1"/>
    <col min="8" max="8" width="12.85546875" hidden="1" customWidth="1"/>
    <col min="9" max="9" width="0" hidden="1" customWidth="1"/>
    <col min="10" max="10" width="10" hidden="1" customWidth="1"/>
    <col min="11" max="17" width="0" hidden="1" customWidth="1"/>
  </cols>
  <sheetData>
    <row r="1" spans="2:18" ht="18.75" x14ac:dyDescent="0.3">
      <c r="E1" s="65" t="s">
        <v>13</v>
      </c>
      <c r="F1" s="65" t="str">
        <f>IF(Cover!D8="","",Cover!D8)</f>
        <v/>
      </c>
      <c r="H1" t="s">
        <v>276</v>
      </c>
      <c r="I1" t="str">
        <f>IF(E5=0,"None",LEFT(I12,I13-2))</f>
        <v>None</v>
      </c>
      <c r="K1" t="s">
        <v>21</v>
      </c>
      <c r="L1">
        <f>Cover!J12</f>
        <v>0</v>
      </c>
      <c r="M1" t="s">
        <v>276</v>
      </c>
      <c r="N1" t="str">
        <f>IF(F5=0,"None",LEFT(M12,M13-2))</f>
        <v>None</v>
      </c>
    </row>
    <row r="2" spans="2:18" ht="15.75" thickBot="1" x14ac:dyDescent="0.3">
      <c r="E2" s="66" t="str">
        <f>IF(Cover!L3="","",Cover!L3)</f>
        <v/>
      </c>
      <c r="F2" s="66" t="str">
        <f>IF(Cover!L4="","",Cover!L4)</f>
        <v/>
      </c>
      <c r="H2" t="s">
        <v>292</v>
      </c>
      <c r="I2" t="str">
        <f>IF(E7=0,"None",LEFT(J12,J13-2))</f>
        <v>None</v>
      </c>
      <c r="K2" t="s">
        <v>276</v>
      </c>
      <c r="L2">
        <f>Cover!J13</f>
        <v>0</v>
      </c>
      <c r="M2" t="s">
        <v>292</v>
      </c>
      <c r="N2" t="str">
        <f>IF(F7=0,"None",LEFT(N12,N13-2))</f>
        <v>None</v>
      </c>
    </row>
    <row r="3" spans="2:18" ht="15.75" thickBot="1" x14ac:dyDescent="0.3">
      <c r="B3" s="302"/>
      <c r="C3" s="303"/>
      <c r="D3" s="303"/>
      <c r="E3" s="77" t="str">
        <f>E14</f>
        <v/>
      </c>
      <c r="F3" s="79" t="str">
        <f>F14</f>
        <v/>
      </c>
      <c r="G3" s="83" t="s">
        <v>24</v>
      </c>
      <c r="H3" t="s">
        <v>293</v>
      </c>
      <c r="I3" t="str">
        <f>IF(E9=0,"None",LEFT(K12,K13-2))</f>
        <v>None</v>
      </c>
      <c r="K3" t="s">
        <v>22</v>
      </c>
      <c r="L3">
        <f>Cover!J14</f>
        <v>0</v>
      </c>
      <c r="M3" t="s">
        <v>293</v>
      </c>
      <c r="N3" t="str">
        <f>IF(F9=0,"None",LEFT(O12,O13-2))</f>
        <v>None</v>
      </c>
    </row>
    <row r="4" spans="2:18" ht="15.75" thickBot="1" x14ac:dyDescent="0.3">
      <c r="B4" s="304" t="s">
        <v>23</v>
      </c>
      <c r="C4" s="305"/>
      <c r="D4" s="305"/>
      <c r="E4" s="78">
        <f>COUNT(E15:E189)</f>
        <v>0</v>
      </c>
      <c r="F4" s="80">
        <f>COUNT(F15:F189)</f>
        <v>0</v>
      </c>
      <c r="G4" s="84">
        <f>F4-E4</f>
        <v>0</v>
      </c>
      <c r="H4" t="s">
        <v>294</v>
      </c>
      <c r="I4" t="str">
        <f>IF(E11=0,"None",LEFT(L12,L13-2))</f>
        <v>None</v>
      </c>
      <c r="K4" t="s">
        <v>104</v>
      </c>
      <c r="L4">
        <f>Cover!J15</f>
        <v>0</v>
      </c>
      <c r="M4" t="s">
        <v>286</v>
      </c>
      <c r="N4" t="str">
        <f>IF(F11=0,"None",LEFT(P12,P13-2))</f>
        <v>None</v>
      </c>
    </row>
    <row r="5" spans="2:18" x14ac:dyDescent="0.25">
      <c r="B5" s="306" t="str">
        <f>"Number "&amp;Cover!$K$13&amp;"  (&gt;=" &amp; Cover!$J$13 &amp; ")"</f>
        <v>Number Proficient  (&gt;=)</v>
      </c>
      <c r="C5" s="307"/>
      <c r="D5" s="307"/>
      <c r="E5" s="68">
        <f>COUNTIF(E15:E189,"&gt;="&amp;L2)</f>
        <v>0</v>
      </c>
      <c r="F5" s="81">
        <f>COUNTIF(F15:F189,"&gt;="&amp;K5)</f>
        <v>0</v>
      </c>
      <c r="G5" s="85">
        <f>F5-E5</f>
        <v>0</v>
      </c>
      <c r="K5" t="s">
        <v>286</v>
      </c>
      <c r="L5">
        <f>Cover!J16</f>
        <v>0</v>
      </c>
    </row>
    <row r="6" spans="2:18" ht="15.75" thickBot="1" x14ac:dyDescent="0.3">
      <c r="B6" s="300" t="str">
        <f>"Percent "&amp;Cover!$K$13&amp;"  (&gt;=" &amp; Cover!$J$13 &amp; ")"</f>
        <v>Percent Proficient  (&gt;=)</v>
      </c>
      <c r="C6" s="301"/>
      <c r="D6" s="301"/>
      <c r="E6" s="69">
        <f>IF(E4=0,0,E5/E4)</f>
        <v>0</v>
      </c>
      <c r="F6" s="82">
        <f>IF(F4=0,0,F5/F4)</f>
        <v>0</v>
      </c>
      <c r="G6" s="86">
        <f t="shared" ref="G6:G12" si="0">F6-E6</f>
        <v>0</v>
      </c>
    </row>
    <row r="7" spans="2:18" x14ac:dyDescent="0.25">
      <c r="B7" s="306" t="str">
        <f>"Number "&amp;Cover!$K$14&amp;" (Between " &amp; Cover!$J$14 &amp; " &amp; " &amp; Cover!$J$13-1 &amp; ")"</f>
        <v>Number Close to Proficiency (Between  &amp; -1)</v>
      </c>
      <c r="C7" s="307"/>
      <c r="D7" s="307"/>
      <c r="E7" s="68">
        <f>COUNTIF(E$15:E$189,"&gt;="&amp;$L$3)-COUNTIF(E$15:E$189,"&gt;="&amp;$L$2)</f>
        <v>0</v>
      </c>
      <c r="F7" s="81">
        <f>COUNTIF(F$15:F$189,"&gt;="&amp;$K$6)-COUNTIF(F$15:F$189,"&gt;="&amp;$K$5)</f>
        <v>0</v>
      </c>
      <c r="G7" s="85">
        <f t="shared" si="0"/>
        <v>0</v>
      </c>
      <c r="I7" t="str">
        <f t="shared" ref="I7:P7" si="1">CONCATENATE(I15,I16,I17,I18,I19,I20,I21,I22,I23,I24,I25,I26,I27,I28,I29,I30,I31,I32,I33,I34,I35,I36,I37,I38,I39,I40,I41,I42,I43,I44)</f>
        <v/>
      </c>
      <c r="J7" t="str">
        <f t="shared" si="1"/>
        <v/>
      </c>
      <c r="K7" t="str">
        <f t="shared" si="1"/>
        <v/>
      </c>
      <c r="L7" t="str">
        <f t="shared" si="1"/>
        <v/>
      </c>
      <c r="M7" t="str">
        <f t="shared" si="1"/>
        <v/>
      </c>
      <c r="N7" t="str">
        <f t="shared" si="1"/>
        <v/>
      </c>
      <c r="O7" t="str">
        <f t="shared" si="1"/>
        <v/>
      </c>
      <c r="P7" t="str">
        <f t="shared" si="1"/>
        <v/>
      </c>
    </row>
    <row r="8" spans="2:18" ht="15.75" thickBot="1" x14ac:dyDescent="0.3">
      <c r="B8" s="300" t="str">
        <f>"Percent "&amp;Cover!$K$14&amp;" (Between " &amp; Cover!$J$14 &amp; " &amp; " &amp; Cover!$J$13-1 &amp; ")"</f>
        <v>Percent Close to Proficiency (Between  &amp; -1)</v>
      </c>
      <c r="C8" s="301"/>
      <c r="D8" s="301"/>
      <c r="E8" s="69">
        <f>IF(E4=0,0,E7/E4)</f>
        <v>0</v>
      </c>
      <c r="F8" s="82">
        <f>IF(F4=0,0,F7/F4)</f>
        <v>0</v>
      </c>
      <c r="G8" s="86">
        <f t="shared" si="0"/>
        <v>0</v>
      </c>
      <c r="I8" t="str">
        <f t="shared" ref="I8:P8" si="2">CONCATENATE(I45,I46,I47,I48,I49,I50,I51,I52,I53,I54,I55,I56,I57,I58,I59,I60,I61,I62,I63,I64,I65,I66,I67,I68,I69,I70,I71,I72,I73,I74)</f>
        <v/>
      </c>
      <c r="J8" t="str">
        <f t="shared" si="2"/>
        <v/>
      </c>
      <c r="K8" t="str">
        <f t="shared" si="2"/>
        <v/>
      </c>
      <c r="L8" t="str">
        <f t="shared" si="2"/>
        <v/>
      </c>
      <c r="M8" t="str">
        <f t="shared" si="2"/>
        <v/>
      </c>
      <c r="N8" t="str">
        <f t="shared" si="2"/>
        <v/>
      </c>
      <c r="O8" t="str">
        <f t="shared" si="2"/>
        <v/>
      </c>
      <c r="P8" t="str">
        <f t="shared" si="2"/>
        <v/>
      </c>
    </row>
    <row r="9" spans="2:18" x14ac:dyDescent="0.25">
      <c r="B9" s="306" t="str">
        <f>"Number "&amp;Cover!$K$15&amp;" (Between " &amp; Cover!$J$15 &amp; " &amp; " &amp; Cover!$J$14-1 &amp; ")"</f>
        <v>Number Far to Go likely to be Proficient (Between  &amp; -1)</v>
      </c>
      <c r="C9" s="307"/>
      <c r="D9" s="307"/>
      <c r="E9" s="68">
        <f>COUNTIF(E$15:E$189,"&gt;="&amp;$L$4)-COUNTIF(E$15:E$189,"&gt;="&amp;$L$3)</f>
        <v>0</v>
      </c>
      <c r="F9" s="81">
        <f>COUNTIF(F$15:F$189,"&gt;="&amp;$K$7)-COUNTIF(F$15:F$189,"&gt;="&amp;$K$6)</f>
        <v>0</v>
      </c>
      <c r="G9" s="87">
        <f t="shared" si="0"/>
        <v>0</v>
      </c>
      <c r="I9" s="71" t="str">
        <f t="shared" ref="I9:P9" si="3">CONCATENATE(I75,I76,I77,I78,I79,I80,I81,I82,I83,I84,I85,I86,I87,I88,I89,I90,I91,I92,I93,I94,I95,I96,I97,I98,I99,I100,I101,I102,I103,I104)</f>
        <v/>
      </c>
      <c r="J9" t="str">
        <f t="shared" si="3"/>
        <v/>
      </c>
      <c r="K9" t="str">
        <f t="shared" si="3"/>
        <v/>
      </c>
      <c r="L9" t="str">
        <f t="shared" si="3"/>
        <v/>
      </c>
      <c r="M9" t="str">
        <f t="shared" si="3"/>
        <v/>
      </c>
      <c r="N9" t="str">
        <f t="shared" si="3"/>
        <v/>
      </c>
      <c r="O9" t="str">
        <f t="shared" si="3"/>
        <v/>
      </c>
      <c r="P9" t="str">
        <f t="shared" si="3"/>
        <v/>
      </c>
    </row>
    <row r="10" spans="2:18" ht="15.75" thickBot="1" x14ac:dyDescent="0.3">
      <c r="B10" s="300" t="str">
        <f>"Percent "&amp;Cover!$K$15&amp;" (Between " &amp; Cover!$J$15 &amp; " &amp; " &amp; Cover!$J$14-1 &amp; ")"</f>
        <v>Percent Far to Go likely to be Proficient (Between  &amp; -1)</v>
      </c>
      <c r="C10" s="301"/>
      <c r="D10" s="301"/>
      <c r="E10" s="69">
        <f>IF(E4=0,0,E9/E4)</f>
        <v>0</v>
      </c>
      <c r="F10" s="82">
        <f>IF(F4=0,0,F9/F4)</f>
        <v>0</v>
      </c>
      <c r="G10" s="86">
        <f t="shared" si="0"/>
        <v>0</v>
      </c>
      <c r="I10" t="str">
        <f t="shared" ref="I10:P10" si="4">CONCATENATE(I105,I106,I107,I108,I109,I110,I111,I112,I113,I114,I115,I116,I117,I118,I119,I120,I121,I122,I123,I124,I125,I126,I127,I128,I129,I130,I131,I132,I133,I134)</f>
        <v/>
      </c>
      <c r="J10" t="str">
        <f t="shared" si="4"/>
        <v/>
      </c>
      <c r="K10" t="str">
        <f t="shared" si="4"/>
        <v/>
      </c>
      <c r="L10" t="str">
        <f t="shared" si="4"/>
        <v/>
      </c>
      <c r="M10" t="str">
        <f t="shared" si="4"/>
        <v/>
      </c>
      <c r="N10" t="str">
        <f t="shared" si="4"/>
        <v/>
      </c>
      <c r="O10" t="str">
        <f t="shared" si="4"/>
        <v/>
      </c>
      <c r="P10" t="str">
        <f t="shared" si="4"/>
        <v/>
      </c>
    </row>
    <row r="11" spans="2:18" x14ac:dyDescent="0.25">
      <c r="B11" s="306" t="str">
        <f>"Number "&amp;Cover!$K$16&amp;" (Between " &amp; Cover!$J$16 &amp; " &amp; " &amp; Cover!$J$15-1 &amp; ")"</f>
        <v>Number Far to Go Not likely to be Proficient (Between  &amp; -1)</v>
      </c>
      <c r="C11" s="307"/>
      <c r="D11" s="307"/>
      <c r="E11" s="68">
        <f>COUNTIF(E$15:E$189,"&lt;"&amp;$L$4)</f>
        <v>0</v>
      </c>
      <c r="F11" s="81">
        <f>COUNTIF(F$15:F$189,"&lt;"&amp;$K$7)</f>
        <v>0</v>
      </c>
      <c r="G11" s="87">
        <f t="shared" si="0"/>
        <v>0</v>
      </c>
      <c r="I11" t="str">
        <f t="shared" ref="I11:P11" si="5">CONCATENATE(I135,I136,I137,I138,I139,I140,I141,I142,I143,I144,I145,I146,I147,I148,I149,I150,I151,I152,I153,I154,I155,I156,I157,I158,I159,I160,I161,I162,I163,I164)</f>
        <v/>
      </c>
      <c r="J11" t="str">
        <f t="shared" si="5"/>
        <v/>
      </c>
      <c r="K11" t="str">
        <f t="shared" si="5"/>
        <v/>
      </c>
      <c r="L11" t="str">
        <f t="shared" si="5"/>
        <v/>
      </c>
      <c r="M11" t="str">
        <f t="shared" si="5"/>
        <v/>
      </c>
      <c r="N11" t="str">
        <f t="shared" si="5"/>
        <v/>
      </c>
      <c r="O11" t="str">
        <f t="shared" si="5"/>
        <v/>
      </c>
      <c r="P11" t="str">
        <f t="shared" si="5"/>
        <v/>
      </c>
    </row>
    <row r="12" spans="2:18" ht="15.75" thickBot="1" x14ac:dyDescent="0.3">
      <c r="B12" s="300" t="str">
        <f>"Percent "&amp;Cover!$K$16&amp;" (Between " &amp; Cover!$J$16 &amp; " &amp; " &amp; Cover!$J$15-1 &amp; ")"</f>
        <v>Percent Far to Go Not likely to be Proficient (Between  &amp; -1)</v>
      </c>
      <c r="C12" s="301"/>
      <c r="D12" s="301"/>
      <c r="E12" s="69">
        <f>IF(E4=0,0,E11/E4)</f>
        <v>0</v>
      </c>
      <c r="F12" s="82">
        <f>IF(F4=0,0,F11/F4)</f>
        <v>0</v>
      </c>
      <c r="G12" s="86">
        <f t="shared" si="0"/>
        <v>0</v>
      </c>
      <c r="I12" s="76" t="str">
        <f t="shared" ref="I12:P12" si="6">CONCATENATE(I7,I8,I9,I10,I11)</f>
        <v/>
      </c>
      <c r="J12" s="76" t="str">
        <f t="shared" si="6"/>
        <v/>
      </c>
      <c r="K12" s="76" t="str">
        <f t="shared" si="6"/>
        <v/>
      </c>
      <c r="L12" s="76" t="str">
        <f t="shared" si="6"/>
        <v/>
      </c>
      <c r="M12" s="76" t="str">
        <f t="shared" si="6"/>
        <v/>
      </c>
      <c r="N12" s="76" t="str">
        <f t="shared" si="6"/>
        <v/>
      </c>
      <c r="O12" t="str">
        <f t="shared" si="6"/>
        <v/>
      </c>
      <c r="P12" t="str">
        <f t="shared" si="6"/>
        <v/>
      </c>
    </row>
    <row r="13" spans="2:18" ht="15.75" thickBot="1" x14ac:dyDescent="0.3">
      <c r="I13">
        <f t="shared" ref="I13:P13" si="7">LEN(I12)</f>
        <v>0</v>
      </c>
      <c r="J13">
        <f t="shared" si="7"/>
        <v>0</v>
      </c>
      <c r="K13">
        <f t="shared" si="7"/>
        <v>0</v>
      </c>
      <c r="L13">
        <f t="shared" si="7"/>
        <v>0</v>
      </c>
      <c r="M13">
        <f t="shared" si="7"/>
        <v>0</v>
      </c>
      <c r="N13">
        <f t="shared" si="7"/>
        <v>0</v>
      </c>
      <c r="O13">
        <f t="shared" si="7"/>
        <v>0</v>
      </c>
      <c r="P13">
        <f t="shared" si="7"/>
        <v>0</v>
      </c>
    </row>
    <row r="14" spans="2:18" ht="54" customHeight="1" thickBot="1" x14ac:dyDescent="0.3">
      <c r="B14" s="93" t="s">
        <v>258</v>
      </c>
      <c r="C14" s="94" t="s">
        <v>1</v>
      </c>
      <c r="D14" s="95" t="s">
        <v>0</v>
      </c>
      <c r="E14" s="96" t="str">
        <f>IF(Cover!J3="","",Cover!J3)</f>
        <v/>
      </c>
      <c r="F14" s="96" t="str">
        <f>IF(Cover!J4="","",Cover!J4)</f>
        <v/>
      </c>
      <c r="G14" s="97" t="s">
        <v>20</v>
      </c>
      <c r="I14" s="64" t="s">
        <v>287</v>
      </c>
      <c r="J14" s="64" t="s">
        <v>76</v>
      </c>
      <c r="K14" s="70" t="s">
        <v>289</v>
      </c>
      <c r="L14" s="64" t="s">
        <v>290</v>
      </c>
      <c r="M14" s="64" t="s">
        <v>288</v>
      </c>
      <c r="N14" s="64" t="s">
        <v>102</v>
      </c>
      <c r="O14" t="s">
        <v>103</v>
      </c>
      <c r="P14" t="s">
        <v>291</v>
      </c>
      <c r="R14" s="164" t="s">
        <v>74</v>
      </c>
    </row>
    <row r="15" spans="2:18" ht="15.75" thickBot="1" x14ac:dyDescent="0.3">
      <c r="B15" s="61"/>
      <c r="C15" s="62"/>
      <c r="D15" s="154"/>
      <c r="E15" s="62"/>
      <c r="F15" s="91"/>
      <c r="G15" s="63" t="str">
        <f>IF(F15="","",F15-E15)</f>
        <v/>
      </c>
      <c r="I15" s="2" t="str">
        <f t="shared" ref="I15:I46" si="8">IF($E15="","",IF($E15&gt;=$L$2,$D15&amp;", ",""))</f>
        <v/>
      </c>
      <c r="J15" s="2" t="str">
        <f t="shared" ref="J15:J46" si="9">IF(E15&gt;=$L$2,"",IF(E15&gt;=$L$3,($D15&amp;", "),""))</f>
        <v/>
      </c>
      <c r="K15" s="2" t="str">
        <f t="shared" ref="K15:K46" si="10">IF(E15&gt;=$L$3,"",IF(E15&gt;=$L$4,($D15&amp;", "),""))</f>
        <v/>
      </c>
      <c r="L15" s="2" t="str">
        <f t="shared" ref="L15:L46" si="11">IF($E15="","",IF($E15&lt;$L$4,$D15&amp;", ",""))</f>
        <v/>
      </c>
      <c r="M15" s="2" t="str">
        <f t="shared" ref="M15:M46" si="12">IF($F15="","",IF($F15&gt;=$L$2,$D15&amp;", ",""))</f>
        <v/>
      </c>
      <c r="N15" s="2" t="str">
        <f t="shared" ref="N15:N46" si="13">IF(F15&gt;=$L$2,"",IF(F15&gt;=$L$3,($D15&amp;", "),""))</f>
        <v/>
      </c>
      <c r="O15" t="str">
        <f t="shared" ref="O15:O46" si="14">IF(F15&gt;=$L$3,"",IF(F15&gt;=$L$4,($D15&amp;", "),""))</f>
        <v/>
      </c>
      <c r="P15" t="str">
        <f t="shared" ref="P15:P46" si="15">IF($F15="","",IF($F15&lt;$L$4,$D15&amp;", ",""))</f>
        <v/>
      </c>
    </row>
    <row r="16" spans="2:18" ht="15.75" thickBot="1" x14ac:dyDescent="0.3">
      <c r="B16" s="61"/>
      <c r="C16" s="92"/>
      <c r="D16" s="154"/>
      <c r="E16" s="92"/>
      <c r="F16" s="88"/>
      <c r="G16" s="98" t="str">
        <f t="shared" ref="G16:G79" si="16">IF(F16="","",F16-E16)</f>
        <v/>
      </c>
      <c r="I16" s="2" t="str">
        <f t="shared" si="8"/>
        <v/>
      </c>
      <c r="J16" s="2" t="str">
        <f t="shared" si="9"/>
        <v/>
      </c>
      <c r="K16" s="2" t="str">
        <f t="shared" si="10"/>
        <v/>
      </c>
      <c r="L16" s="2" t="str">
        <f t="shared" si="11"/>
        <v/>
      </c>
      <c r="M16" s="2" t="str">
        <f t="shared" si="12"/>
        <v/>
      </c>
      <c r="N16" s="2" t="str">
        <f t="shared" si="13"/>
        <v/>
      </c>
      <c r="O16" t="str">
        <f t="shared" si="14"/>
        <v/>
      </c>
      <c r="P16" t="str">
        <f t="shared" si="15"/>
        <v/>
      </c>
    </row>
    <row r="17" spans="2:16" ht="15.75" thickBot="1" x14ac:dyDescent="0.3">
      <c r="B17" s="61"/>
      <c r="C17" s="92"/>
      <c r="D17" s="154"/>
      <c r="E17" s="92"/>
      <c r="F17" s="88"/>
      <c r="G17" s="98" t="str">
        <f t="shared" si="16"/>
        <v/>
      </c>
      <c r="I17" s="2" t="str">
        <f t="shared" si="8"/>
        <v/>
      </c>
      <c r="J17" s="2" t="str">
        <f t="shared" si="9"/>
        <v/>
      </c>
      <c r="K17" s="2" t="str">
        <f t="shared" si="10"/>
        <v/>
      </c>
      <c r="L17" s="2" t="str">
        <f t="shared" si="11"/>
        <v/>
      </c>
      <c r="M17" s="2" t="str">
        <f t="shared" si="12"/>
        <v/>
      </c>
      <c r="N17" s="2" t="str">
        <f t="shared" si="13"/>
        <v/>
      </c>
      <c r="O17" t="str">
        <f t="shared" si="14"/>
        <v/>
      </c>
      <c r="P17" t="str">
        <f t="shared" si="15"/>
        <v/>
      </c>
    </row>
    <row r="18" spans="2:16" ht="15.75" thickBot="1" x14ac:dyDescent="0.3">
      <c r="B18" s="61"/>
      <c r="C18" s="92"/>
      <c r="D18" s="154"/>
      <c r="E18" s="92"/>
      <c r="F18" s="88"/>
      <c r="G18" s="98" t="str">
        <f t="shared" si="16"/>
        <v/>
      </c>
      <c r="I18" s="2" t="str">
        <f t="shared" si="8"/>
        <v/>
      </c>
      <c r="J18" s="2" t="str">
        <f t="shared" si="9"/>
        <v/>
      </c>
      <c r="K18" s="2" t="str">
        <f t="shared" si="10"/>
        <v/>
      </c>
      <c r="L18" s="2" t="str">
        <f t="shared" si="11"/>
        <v/>
      </c>
      <c r="M18" s="2" t="str">
        <f t="shared" si="12"/>
        <v/>
      </c>
      <c r="N18" s="2" t="str">
        <f t="shared" si="13"/>
        <v/>
      </c>
      <c r="O18" t="str">
        <f t="shared" si="14"/>
        <v/>
      </c>
      <c r="P18" t="str">
        <f t="shared" si="15"/>
        <v/>
      </c>
    </row>
    <row r="19" spans="2:16" ht="15.75" thickBot="1" x14ac:dyDescent="0.3">
      <c r="B19" s="61"/>
      <c r="C19" s="92"/>
      <c r="D19" s="154"/>
      <c r="E19" s="92"/>
      <c r="F19" s="88"/>
      <c r="G19" s="98" t="str">
        <f t="shared" si="16"/>
        <v/>
      </c>
      <c r="I19" s="2" t="str">
        <f t="shared" si="8"/>
        <v/>
      </c>
      <c r="J19" s="2" t="str">
        <f t="shared" si="9"/>
        <v/>
      </c>
      <c r="K19" s="2" t="str">
        <f t="shared" si="10"/>
        <v/>
      </c>
      <c r="L19" s="2" t="str">
        <f t="shared" si="11"/>
        <v/>
      </c>
      <c r="M19" s="2" t="str">
        <f t="shared" si="12"/>
        <v/>
      </c>
      <c r="N19" s="2" t="str">
        <f t="shared" si="13"/>
        <v/>
      </c>
      <c r="O19" t="str">
        <f t="shared" si="14"/>
        <v/>
      </c>
      <c r="P19" t="str">
        <f t="shared" si="15"/>
        <v/>
      </c>
    </row>
    <row r="20" spans="2:16" ht="15.75" thickBot="1" x14ac:dyDescent="0.3">
      <c r="B20" s="61"/>
      <c r="C20" s="92"/>
      <c r="D20" s="154"/>
      <c r="E20" s="92"/>
      <c r="F20" s="88"/>
      <c r="G20" s="98" t="str">
        <f t="shared" si="16"/>
        <v/>
      </c>
      <c r="I20" s="2" t="str">
        <f t="shared" si="8"/>
        <v/>
      </c>
      <c r="J20" s="2" t="str">
        <f t="shared" si="9"/>
        <v/>
      </c>
      <c r="K20" s="2" t="str">
        <f t="shared" si="10"/>
        <v/>
      </c>
      <c r="L20" s="2" t="str">
        <f t="shared" si="11"/>
        <v/>
      </c>
      <c r="M20" s="2" t="str">
        <f t="shared" si="12"/>
        <v/>
      </c>
      <c r="N20" s="2" t="str">
        <f t="shared" si="13"/>
        <v/>
      </c>
      <c r="O20" t="str">
        <f t="shared" si="14"/>
        <v/>
      </c>
      <c r="P20" t="str">
        <f t="shared" si="15"/>
        <v/>
      </c>
    </row>
    <row r="21" spans="2:16" ht="15.75" thickBot="1" x14ac:dyDescent="0.3">
      <c r="B21" s="61"/>
      <c r="C21" s="92"/>
      <c r="D21" s="154"/>
      <c r="E21" s="92"/>
      <c r="F21" s="88"/>
      <c r="G21" s="98" t="str">
        <f t="shared" si="16"/>
        <v/>
      </c>
      <c r="I21" s="2" t="str">
        <f t="shared" si="8"/>
        <v/>
      </c>
      <c r="J21" s="2" t="str">
        <f t="shared" si="9"/>
        <v/>
      </c>
      <c r="K21" s="2" t="str">
        <f t="shared" si="10"/>
        <v/>
      </c>
      <c r="L21" s="2" t="str">
        <f t="shared" si="11"/>
        <v/>
      </c>
      <c r="M21" s="2" t="str">
        <f t="shared" si="12"/>
        <v/>
      </c>
      <c r="N21" s="2" t="str">
        <f t="shared" si="13"/>
        <v/>
      </c>
      <c r="O21" t="str">
        <f t="shared" si="14"/>
        <v/>
      </c>
      <c r="P21" t="str">
        <f t="shared" si="15"/>
        <v/>
      </c>
    </row>
    <row r="22" spans="2:16" ht="15.75" thickBot="1" x14ac:dyDescent="0.3">
      <c r="B22" s="61"/>
      <c r="C22" s="92"/>
      <c r="D22" s="154"/>
      <c r="E22" s="92"/>
      <c r="F22" s="88"/>
      <c r="G22" s="98" t="str">
        <f t="shared" si="16"/>
        <v/>
      </c>
      <c r="I22" s="2" t="str">
        <f t="shared" si="8"/>
        <v/>
      </c>
      <c r="J22" s="2" t="str">
        <f t="shared" si="9"/>
        <v/>
      </c>
      <c r="K22" s="2" t="str">
        <f t="shared" si="10"/>
        <v/>
      </c>
      <c r="L22" s="2" t="str">
        <f t="shared" si="11"/>
        <v/>
      </c>
      <c r="M22" s="2" t="str">
        <f t="shared" si="12"/>
        <v/>
      </c>
      <c r="N22" s="2" t="str">
        <f t="shared" si="13"/>
        <v/>
      </c>
      <c r="O22" t="str">
        <f t="shared" si="14"/>
        <v/>
      </c>
      <c r="P22" t="str">
        <f t="shared" si="15"/>
        <v/>
      </c>
    </row>
    <row r="23" spans="2:16" ht="15.75" thickBot="1" x14ac:dyDescent="0.3">
      <c r="B23" s="61"/>
      <c r="C23" s="92"/>
      <c r="D23" s="154"/>
      <c r="E23" s="92"/>
      <c r="F23" s="88"/>
      <c r="G23" s="98" t="str">
        <f t="shared" si="16"/>
        <v/>
      </c>
      <c r="I23" s="2" t="str">
        <f t="shared" si="8"/>
        <v/>
      </c>
      <c r="J23" s="2" t="str">
        <f t="shared" si="9"/>
        <v/>
      </c>
      <c r="K23" s="2" t="str">
        <f t="shared" si="10"/>
        <v/>
      </c>
      <c r="L23" s="2" t="str">
        <f t="shared" si="11"/>
        <v/>
      </c>
      <c r="M23" s="2" t="str">
        <f t="shared" si="12"/>
        <v/>
      </c>
      <c r="N23" s="2" t="str">
        <f t="shared" si="13"/>
        <v/>
      </c>
      <c r="O23" t="str">
        <f t="shared" si="14"/>
        <v/>
      </c>
      <c r="P23" t="str">
        <f t="shared" si="15"/>
        <v/>
      </c>
    </row>
    <row r="24" spans="2:16" ht="15.75" thickBot="1" x14ac:dyDescent="0.3">
      <c r="B24" s="61"/>
      <c r="C24" s="92"/>
      <c r="D24" s="154"/>
      <c r="E24" s="88"/>
      <c r="F24" s="88"/>
      <c r="G24" s="98" t="str">
        <f t="shared" si="16"/>
        <v/>
      </c>
      <c r="I24" s="2" t="str">
        <f t="shared" si="8"/>
        <v/>
      </c>
      <c r="J24" s="2" t="str">
        <f t="shared" si="9"/>
        <v/>
      </c>
      <c r="K24" s="2" t="str">
        <f t="shared" si="10"/>
        <v/>
      </c>
      <c r="L24" s="2" t="str">
        <f t="shared" si="11"/>
        <v/>
      </c>
      <c r="M24" s="2" t="str">
        <f t="shared" si="12"/>
        <v/>
      </c>
      <c r="N24" s="2" t="str">
        <f t="shared" si="13"/>
        <v/>
      </c>
      <c r="O24" t="str">
        <f t="shared" si="14"/>
        <v/>
      </c>
      <c r="P24" t="str">
        <f t="shared" si="15"/>
        <v/>
      </c>
    </row>
    <row r="25" spans="2:16" ht="15.75" thickBot="1" x14ac:dyDescent="0.3">
      <c r="B25" s="61"/>
      <c r="C25" s="92"/>
      <c r="D25" s="154"/>
      <c r="E25" s="88"/>
      <c r="F25" s="88"/>
      <c r="G25" s="98" t="str">
        <f t="shared" si="16"/>
        <v/>
      </c>
      <c r="I25" s="2" t="str">
        <f t="shared" si="8"/>
        <v/>
      </c>
      <c r="J25" s="2" t="str">
        <f t="shared" si="9"/>
        <v/>
      </c>
      <c r="K25" s="2" t="str">
        <f t="shared" si="10"/>
        <v/>
      </c>
      <c r="L25" s="2" t="str">
        <f t="shared" si="11"/>
        <v/>
      </c>
      <c r="M25" s="2" t="str">
        <f t="shared" si="12"/>
        <v/>
      </c>
      <c r="N25" s="2" t="str">
        <f t="shared" si="13"/>
        <v/>
      </c>
      <c r="O25" t="str">
        <f t="shared" si="14"/>
        <v/>
      </c>
      <c r="P25" t="str">
        <f t="shared" si="15"/>
        <v/>
      </c>
    </row>
    <row r="26" spans="2:16" ht="15.75" thickBot="1" x14ac:dyDescent="0.3">
      <c r="B26" s="61"/>
      <c r="C26" s="92"/>
      <c r="D26" s="154"/>
      <c r="E26" s="88"/>
      <c r="F26" s="88"/>
      <c r="G26" s="98" t="str">
        <f t="shared" si="16"/>
        <v/>
      </c>
      <c r="I26" s="2" t="str">
        <f t="shared" si="8"/>
        <v/>
      </c>
      <c r="J26" s="2" t="str">
        <f t="shared" si="9"/>
        <v/>
      </c>
      <c r="K26" s="2" t="str">
        <f t="shared" si="10"/>
        <v/>
      </c>
      <c r="L26" s="2" t="str">
        <f t="shared" si="11"/>
        <v/>
      </c>
      <c r="M26" s="2" t="str">
        <f t="shared" si="12"/>
        <v/>
      </c>
      <c r="N26" s="2" t="str">
        <f t="shared" si="13"/>
        <v/>
      </c>
      <c r="O26" t="str">
        <f t="shared" si="14"/>
        <v/>
      </c>
      <c r="P26" t="str">
        <f t="shared" si="15"/>
        <v/>
      </c>
    </row>
    <row r="27" spans="2:16" ht="15.75" thickBot="1" x14ac:dyDescent="0.3">
      <c r="B27" s="61"/>
      <c r="C27" s="92"/>
      <c r="D27" s="154"/>
      <c r="E27" s="88"/>
      <c r="F27" s="88"/>
      <c r="G27" s="98" t="str">
        <f t="shared" si="16"/>
        <v/>
      </c>
      <c r="I27" s="2" t="str">
        <f t="shared" si="8"/>
        <v/>
      </c>
      <c r="J27" s="2" t="str">
        <f t="shared" si="9"/>
        <v/>
      </c>
      <c r="K27" s="2" t="str">
        <f t="shared" si="10"/>
        <v/>
      </c>
      <c r="L27" s="2" t="str">
        <f t="shared" si="11"/>
        <v/>
      </c>
      <c r="M27" s="2" t="str">
        <f t="shared" si="12"/>
        <v/>
      </c>
      <c r="N27" s="2" t="str">
        <f t="shared" si="13"/>
        <v/>
      </c>
      <c r="O27" t="str">
        <f t="shared" si="14"/>
        <v/>
      </c>
      <c r="P27" t="str">
        <f t="shared" si="15"/>
        <v/>
      </c>
    </row>
    <row r="28" spans="2:16" ht="15.75" thickBot="1" x14ac:dyDescent="0.3">
      <c r="B28" s="61"/>
      <c r="C28" s="92"/>
      <c r="D28" s="154"/>
      <c r="E28" s="88"/>
      <c r="F28" s="88"/>
      <c r="G28" s="98" t="str">
        <f t="shared" si="16"/>
        <v/>
      </c>
      <c r="I28" s="2" t="str">
        <f t="shared" si="8"/>
        <v/>
      </c>
      <c r="J28" s="2" t="str">
        <f t="shared" si="9"/>
        <v/>
      </c>
      <c r="K28" s="2" t="str">
        <f t="shared" si="10"/>
        <v/>
      </c>
      <c r="L28" s="2" t="str">
        <f t="shared" si="11"/>
        <v/>
      </c>
      <c r="M28" s="2" t="str">
        <f t="shared" si="12"/>
        <v/>
      </c>
      <c r="N28" s="2" t="str">
        <f t="shared" si="13"/>
        <v/>
      </c>
      <c r="O28" t="str">
        <f t="shared" si="14"/>
        <v/>
      </c>
      <c r="P28" t="str">
        <f t="shared" si="15"/>
        <v/>
      </c>
    </row>
    <row r="29" spans="2:16" ht="15.75" thickBot="1" x14ac:dyDescent="0.3">
      <c r="B29" s="61"/>
      <c r="C29" s="92"/>
      <c r="D29" s="154"/>
      <c r="E29" s="88"/>
      <c r="F29" s="88"/>
      <c r="G29" s="98" t="str">
        <f t="shared" si="16"/>
        <v/>
      </c>
      <c r="I29" s="2" t="str">
        <f t="shared" si="8"/>
        <v/>
      </c>
      <c r="J29" s="2" t="str">
        <f t="shared" si="9"/>
        <v/>
      </c>
      <c r="K29" s="2" t="str">
        <f t="shared" si="10"/>
        <v/>
      </c>
      <c r="L29" s="2" t="str">
        <f t="shared" si="11"/>
        <v/>
      </c>
      <c r="M29" s="2" t="str">
        <f t="shared" si="12"/>
        <v/>
      </c>
      <c r="N29" s="2" t="str">
        <f t="shared" si="13"/>
        <v/>
      </c>
      <c r="O29" t="str">
        <f t="shared" si="14"/>
        <v/>
      </c>
      <c r="P29" t="str">
        <f t="shared" si="15"/>
        <v/>
      </c>
    </row>
    <row r="30" spans="2:16" ht="15.75" thickBot="1" x14ac:dyDescent="0.3">
      <c r="B30" s="61"/>
      <c r="C30" s="92"/>
      <c r="D30" s="154"/>
      <c r="E30" s="88"/>
      <c r="F30" s="88"/>
      <c r="G30" s="98" t="str">
        <f t="shared" si="16"/>
        <v/>
      </c>
      <c r="I30" s="2" t="str">
        <f t="shared" si="8"/>
        <v/>
      </c>
      <c r="J30" s="2" t="str">
        <f t="shared" si="9"/>
        <v/>
      </c>
      <c r="K30" s="2" t="str">
        <f t="shared" si="10"/>
        <v/>
      </c>
      <c r="L30" s="2" t="str">
        <f t="shared" si="11"/>
        <v/>
      </c>
      <c r="M30" s="2" t="str">
        <f t="shared" si="12"/>
        <v/>
      </c>
      <c r="N30" s="2" t="str">
        <f t="shared" si="13"/>
        <v/>
      </c>
      <c r="O30" t="str">
        <f t="shared" si="14"/>
        <v/>
      </c>
      <c r="P30" t="str">
        <f t="shared" si="15"/>
        <v/>
      </c>
    </row>
    <row r="31" spans="2:16" ht="15.75" thickBot="1" x14ac:dyDescent="0.3">
      <c r="B31" s="61"/>
      <c r="C31" s="92"/>
      <c r="D31" s="154"/>
      <c r="E31" s="88"/>
      <c r="F31" s="88"/>
      <c r="G31" s="98" t="str">
        <f t="shared" si="16"/>
        <v/>
      </c>
      <c r="I31" s="2" t="str">
        <f t="shared" si="8"/>
        <v/>
      </c>
      <c r="J31" s="2" t="str">
        <f t="shared" si="9"/>
        <v/>
      </c>
      <c r="K31" s="2" t="str">
        <f t="shared" si="10"/>
        <v/>
      </c>
      <c r="L31" s="2" t="str">
        <f t="shared" si="11"/>
        <v/>
      </c>
      <c r="M31" s="2" t="str">
        <f t="shared" si="12"/>
        <v/>
      </c>
      <c r="N31" s="2" t="str">
        <f t="shared" si="13"/>
        <v/>
      </c>
      <c r="O31" t="str">
        <f t="shared" si="14"/>
        <v/>
      </c>
      <c r="P31" t="str">
        <f t="shared" si="15"/>
        <v/>
      </c>
    </row>
    <row r="32" spans="2:16" ht="15.75" thickBot="1" x14ac:dyDescent="0.3">
      <c r="B32" s="61"/>
      <c r="C32" s="92"/>
      <c r="D32" s="154"/>
      <c r="E32" s="88"/>
      <c r="F32" s="88"/>
      <c r="G32" s="98" t="str">
        <f t="shared" si="16"/>
        <v/>
      </c>
      <c r="I32" s="2" t="str">
        <f t="shared" si="8"/>
        <v/>
      </c>
      <c r="J32" s="2" t="str">
        <f t="shared" si="9"/>
        <v/>
      </c>
      <c r="K32" s="2" t="str">
        <f t="shared" si="10"/>
        <v/>
      </c>
      <c r="L32" s="2" t="str">
        <f t="shared" si="11"/>
        <v/>
      </c>
      <c r="M32" s="2" t="str">
        <f t="shared" si="12"/>
        <v/>
      </c>
      <c r="N32" s="2" t="str">
        <f t="shared" si="13"/>
        <v/>
      </c>
      <c r="O32" t="str">
        <f t="shared" si="14"/>
        <v/>
      </c>
      <c r="P32" t="str">
        <f t="shared" si="15"/>
        <v/>
      </c>
    </row>
    <row r="33" spans="2:16" ht="15.75" thickBot="1" x14ac:dyDescent="0.3">
      <c r="B33" s="61"/>
      <c r="C33" s="92"/>
      <c r="D33" s="154"/>
      <c r="E33" s="88"/>
      <c r="F33" s="88"/>
      <c r="G33" s="98" t="str">
        <f t="shared" si="16"/>
        <v/>
      </c>
      <c r="I33" s="2" t="str">
        <f t="shared" si="8"/>
        <v/>
      </c>
      <c r="J33" s="2" t="str">
        <f t="shared" si="9"/>
        <v/>
      </c>
      <c r="K33" s="2" t="str">
        <f t="shared" si="10"/>
        <v/>
      </c>
      <c r="L33" s="2" t="str">
        <f t="shared" si="11"/>
        <v/>
      </c>
      <c r="M33" s="2" t="str">
        <f t="shared" si="12"/>
        <v/>
      </c>
      <c r="N33" s="2" t="str">
        <f t="shared" si="13"/>
        <v/>
      </c>
      <c r="O33" t="str">
        <f t="shared" si="14"/>
        <v/>
      </c>
      <c r="P33" t="str">
        <f t="shared" si="15"/>
        <v/>
      </c>
    </row>
    <row r="34" spans="2:16" ht="15.75" thickBot="1" x14ac:dyDescent="0.3">
      <c r="B34" s="61"/>
      <c r="C34" s="92"/>
      <c r="D34" s="154"/>
      <c r="E34" s="88"/>
      <c r="F34" s="88"/>
      <c r="G34" s="98" t="str">
        <f t="shared" si="16"/>
        <v/>
      </c>
      <c r="I34" s="2" t="str">
        <f t="shared" si="8"/>
        <v/>
      </c>
      <c r="J34" s="2" t="str">
        <f t="shared" si="9"/>
        <v/>
      </c>
      <c r="K34" s="2" t="str">
        <f t="shared" si="10"/>
        <v/>
      </c>
      <c r="L34" s="2" t="str">
        <f t="shared" si="11"/>
        <v/>
      </c>
      <c r="M34" s="2" t="str">
        <f t="shared" si="12"/>
        <v/>
      </c>
      <c r="N34" s="2" t="str">
        <f t="shared" si="13"/>
        <v/>
      </c>
      <c r="O34" t="str">
        <f t="shared" si="14"/>
        <v/>
      </c>
      <c r="P34" t="str">
        <f t="shared" si="15"/>
        <v/>
      </c>
    </row>
    <row r="35" spans="2:16" ht="15.75" thickBot="1" x14ac:dyDescent="0.3">
      <c r="B35" s="61"/>
      <c r="C35" s="92"/>
      <c r="D35" s="154"/>
      <c r="E35" s="88"/>
      <c r="F35" s="88"/>
      <c r="G35" s="98" t="str">
        <f t="shared" si="16"/>
        <v/>
      </c>
      <c r="I35" s="2" t="str">
        <f t="shared" si="8"/>
        <v/>
      </c>
      <c r="J35" s="2" t="str">
        <f t="shared" si="9"/>
        <v/>
      </c>
      <c r="K35" s="2" t="str">
        <f t="shared" si="10"/>
        <v/>
      </c>
      <c r="L35" s="2" t="str">
        <f t="shared" si="11"/>
        <v/>
      </c>
      <c r="M35" s="2" t="str">
        <f t="shared" si="12"/>
        <v/>
      </c>
      <c r="N35" s="2" t="str">
        <f t="shared" si="13"/>
        <v/>
      </c>
      <c r="O35" t="str">
        <f t="shared" si="14"/>
        <v/>
      </c>
      <c r="P35" t="str">
        <f t="shared" si="15"/>
        <v/>
      </c>
    </row>
    <row r="36" spans="2:16" ht="15.75" thickBot="1" x14ac:dyDescent="0.3">
      <c r="B36" s="61"/>
      <c r="C36" s="92"/>
      <c r="D36" s="154"/>
      <c r="E36" s="88"/>
      <c r="F36" s="88"/>
      <c r="G36" s="98" t="str">
        <f t="shared" si="16"/>
        <v/>
      </c>
      <c r="I36" s="2" t="str">
        <f t="shared" si="8"/>
        <v/>
      </c>
      <c r="J36" s="2" t="str">
        <f t="shared" si="9"/>
        <v/>
      </c>
      <c r="K36" s="2" t="str">
        <f t="shared" si="10"/>
        <v/>
      </c>
      <c r="L36" s="2" t="str">
        <f t="shared" si="11"/>
        <v/>
      </c>
      <c r="M36" s="2" t="str">
        <f t="shared" si="12"/>
        <v/>
      </c>
      <c r="N36" s="2" t="str">
        <f t="shared" si="13"/>
        <v/>
      </c>
      <c r="O36" t="str">
        <f t="shared" si="14"/>
        <v/>
      </c>
      <c r="P36" t="str">
        <f t="shared" si="15"/>
        <v/>
      </c>
    </row>
    <row r="37" spans="2:16" ht="15.75" thickBot="1" x14ac:dyDescent="0.3">
      <c r="B37" s="61"/>
      <c r="C37" s="92"/>
      <c r="D37" s="154"/>
      <c r="E37" s="88"/>
      <c r="F37" s="88"/>
      <c r="G37" s="98" t="str">
        <f t="shared" si="16"/>
        <v/>
      </c>
      <c r="I37" s="2" t="str">
        <f t="shared" si="8"/>
        <v/>
      </c>
      <c r="J37" s="2" t="str">
        <f t="shared" si="9"/>
        <v/>
      </c>
      <c r="K37" s="2" t="str">
        <f t="shared" si="10"/>
        <v/>
      </c>
      <c r="L37" s="2" t="str">
        <f t="shared" si="11"/>
        <v/>
      </c>
      <c r="M37" s="2" t="str">
        <f t="shared" si="12"/>
        <v/>
      </c>
      <c r="N37" s="2" t="str">
        <f t="shared" si="13"/>
        <v/>
      </c>
      <c r="O37" t="str">
        <f t="shared" si="14"/>
        <v/>
      </c>
      <c r="P37" t="str">
        <f t="shared" si="15"/>
        <v/>
      </c>
    </row>
    <row r="38" spans="2:16" ht="15.75" thickBot="1" x14ac:dyDescent="0.3">
      <c r="B38" s="61"/>
      <c r="C38" s="92"/>
      <c r="D38" s="154"/>
      <c r="E38" s="88"/>
      <c r="F38" s="88"/>
      <c r="G38" s="98" t="str">
        <f t="shared" si="16"/>
        <v/>
      </c>
      <c r="I38" s="2" t="str">
        <f t="shared" si="8"/>
        <v/>
      </c>
      <c r="J38" s="2" t="str">
        <f t="shared" si="9"/>
        <v/>
      </c>
      <c r="K38" s="2" t="str">
        <f t="shared" si="10"/>
        <v/>
      </c>
      <c r="L38" s="2" t="str">
        <f t="shared" si="11"/>
        <v/>
      </c>
      <c r="M38" s="2" t="str">
        <f t="shared" si="12"/>
        <v/>
      </c>
      <c r="N38" s="2" t="str">
        <f t="shared" si="13"/>
        <v/>
      </c>
      <c r="O38" t="str">
        <f t="shared" si="14"/>
        <v/>
      </c>
      <c r="P38" t="str">
        <f t="shared" si="15"/>
        <v/>
      </c>
    </row>
    <row r="39" spans="2:16" ht="15.75" thickBot="1" x14ac:dyDescent="0.3">
      <c r="B39" s="61"/>
      <c r="C39" s="92"/>
      <c r="D39" s="154"/>
      <c r="E39" s="88"/>
      <c r="F39" s="88"/>
      <c r="G39" s="98" t="str">
        <f t="shared" si="16"/>
        <v/>
      </c>
      <c r="I39" s="2" t="str">
        <f t="shared" si="8"/>
        <v/>
      </c>
      <c r="J39" s="2" t="str">
        <f t="shared" si="9"/>
        <v/>
      </c>
      <c r="K39" s="2" t="str">
        <f t="shared" si="10"/>
        <v/>
      </c>
      <c r="L39" s="2" t="str">
        <f t="shared" si="11"/>
        <v/>
      </c>
      <c r="M39" s="2" t="str">
        <f t="shared" si="12"/>
        <v/>
      </c>
      <c r="N39" s="2" t="str">
        <f t="shared" si="13"/>
        <v/>
      </c>
      <c r="O39" t="str">
        <f t="shared" si="14"/>
        <v/>
      </c>
      <c r="P39" t="str">
        <f t="shared" si="15"/>
        <v/>
      </c>
    </row>
    <row r="40" spans="2:16" ht="15.75" thickBot="1" x14ac:dyDescent="0.3">
      <c r="B40" s="61"/>
      <c r="C40" s="92"/>
      <c r="D40" s="154"/>
      <c r="E40" s="92"/>
      <c r="F40" s="92"/>
      <c r="G40" s="98" t="str">
        <f t="shared" si="16"/>
        <v/>
      </c>
      <c r="I40" s="2" t="str">
        <f t="shared" si="8"/>
        <v/>
      </c>
      <c r="J40" s="2" t="str">
        <f t="shared" si="9"/>
        <v/>
      </c>
      <c r="K40" s="2" t="str">
        <f t="shared" si="10"/>
        <v/>
      </c>
      <c r="L40" s="2" t="str">
        <f t="shared" si="11"/>
        <v/>
      </c>
      <c r="M40" s="2" t="str">
        <f t="shared" si="12"/>
        <v/>
      </c>
      <c r="N40" s="2" t="str">
        <f t="shared" si="13"/>
        <v/>
      </c>
      <c r="O40" t="str">
        <f t="shared" si="14"/>
        <v/>
      </c>
      <c r="P40" t="str">
        <f t="shared" si="15"/>
        <v/>
      </c>
    </row>
    <row r="41" spans="2:16" ht="15.75" thickBot="1" x14ac:dyDescent="0.3">
      <c r="B41" s="61"/>
      <c r="C41" s="92"/>
      <c r="D41" s="154"/>
      <c r="E41" s="92"/>
      <c r="F41" s="92"/>
      <c r="G41" s="98" t="str">
        <f t="shared" si="16"/>
        <v/>
      </c>
      <c r="I41" s="2" t="str">
        <f t="shared" si="8"/>
        <v/>
      </c>
      <c r="J41" s="2" t="str">
        <f t="shared" si="9"/>
        <v/>
      </c>
      <c r="K41" s="2" t="str">
        <f t="shared" si="10"/>
        <v/>
      </c>
      <c r="L41" s="2" t="str">
        <f t="shared" si="11"/>
        <v/>
      </c>
      <c r="M41" s="2" t="str">
        <f t="shared" si="12"/>
        <v/>
      </c>
      <c r="N41" s="2" t="str">
        <f t="shared" si="13"/>
        <v/>
      </c>
      <c r="O41" t="str">
        <f t="shared" si="14"/>
        <v/>
      </c>
      <c r="P41" t="str">
        <f t="shared" si="15"/>
        <v/>
      </c>
    </row>
    <row r="42" spans="2:16" x14ac:dyDescent="0.25">
      <c r="B42" s="61"/>
      <c r="C42" s="92"/>
      <c r="D42" s="154"/>
      <c r="E42" s="92"/>
      <c r="F42" s="92"/>
      <c r="G42" s="98" t="str">
        <f t="shared" si="16"/>
        <v/>
      </c>
      <c r="I42" s="2" t="str">
        <f t="shared" si="8"/>
        <v/>
      </c>
      <c r="J42" s="2" t="str">
        <f t="shared" si="9"/>
        <v/>
      </c>
      <c r="K42" s="2" t="str">
        <f t="shared" si="10"/>
        <v/>
      </c>
      <c r="L42" s="2" t="str">
        <f t="shared" si="11"/>
        <v/>
      </c>
      <c r="M42" s="2" t="str">
        <f t="shared" si="12"/>
        <v/>
      </c>
      <c r="N42" s="2" t="str">
        <f t="shared" si="13"/>
        <v/>
      </c>
      <c r="O42" t="str">
        <f t="shared" si="14"/>
        <v/>
      </c>
      <c r="P42" t="str">
        <f t="shared" si="15"/>
        <v/>
      </c>
    </row>
    <row r="43" spans="2:16" x14ac:dyDescent="0.25">
      <c r="B43" s="73"/>
      <c r="C43" s="92"/>
      <c r="D43" s="154"/>
      <c r="E43" s="92"/>
      <c r="F43" s="92"/>
      <c r="G43" s="98" t="str">
        <f t="shared" si="16"/>
        <v/>
      </c>
      <c r="I43" s="2" t="str">
        <f t="shared" si="8"/>
        <v/>
      </c>
      <c r="J43" s="2" t="str">
        <f t="shared" si="9"/>
        <v/>
      </c>
      <c r="K43" s="2" t="str">
        <f t="shared" si="10"/>
        <v/>
      </c>
      <c r="L43" s="2" t="str">
        <f t="shared" si="11"/>
        <v/>
      </c>
      <c r="M43" s="2" t="str">
        <f t="shared" si="12"/>
        <v/>
      </c>
      <c r="N43" s="2" t="str">
        <f t="shared" si="13"/>
        <v/>
      </c>
      <c r="O43" t="str">
        <f t="shared" si="14"/>
        <v/>
      </c>
      <c r="P43" t="str">
        <f t="shared" si="15"/>
        <v/>
      </c>
    </row>
    <row r="44" spans="2:16" x14ac:dyDescent="0.25">
      <c r="B44" s="73"/>
      <c r="C44" s="92"/>
      <c r="D44" s="154"/>
      <c r="E44" s="92"/>
      <c r="F44" s="92"/>
      <c r="G44" s="98" t="str">
        <f t="shared" si="16"/>
        <v/>
      </c>
      <c r="I44" s="2" t="str">
        <f t="shared" si="8"/>
        <v/>
      </c>
      <c r="J44" s="2" t="str">
        <f t="shared" si="9"/>
        <v/>
      </c>
      <c r="K44" s="2" t="str">
        <f t="shared" si="10"/>
        <v/>
      </c>
      <c r="L44" s="2" t="str">
        <f t="shared" si="11"/>
        <v/>
      </c>
      <c r="M44" s="2" t="str">
        <f t="shared" si="12"/>
        <v/>
      </c>
      <c r="N44" s="2" t="str">
        <f t="shared" si="13"/>
        <v/>
      </c>
      <c r="O44" t="str">
        <f t="shared" si="14"/>
        <v/>
      </c>
      <c r="P44" t="str">
        <f t="shared" si="15"/>
        <v/>
      </c>
    </row>
    <row r="45" spans="2:16" x14ac:dyDescent="0.25">
      <c r="B45" s="73"/>
      <c r="C45" s="92"/>
      <c r="D45" s="154"/>
      <c r="E45" s="92"/>
      <c r="F45" s="92"/>
      <c r="G45" s="98" t="str">
        <f t="shared" si="16"/>
        <v/>
      </c>
      <c r="I45" s="2" t="str">
        <f t="shared" si="8"/>
        <v/>
      </c>
      <c r="J45" s="2" t="str">
        <f t="shared" si="9"/>
        <v/>
      </c>
      <c r="K45" s="2" t="str">
        <f t="shared" si="10"/>
        <v/>
      </c>
      <c r="L45" s="2" t="str">
        <f t="shared" si="11"/>
        <v/>
      </c>
      <c r="M45" s="2" t="str">
        <f t="shared" si="12"/>
        <v/>
      </c>
      <c r="N45" s="2" t="str">
        <f t="shared" si="13"/>
        <v/>
      </c>
      <c r="O45" t="str">
        <f t="shared" si="14"/>
        <v/>
      </c>
      <c r="P45" t="str">
        <f t="shared" si="15"/>
        <v/>
      </c>
    </row>
    <row r="46" spans="2:16" x14ac:dyDescent="0.25">
      <c r="B46" s="73"/>
      <c r="C46" s="92"/>
      <c r="D46" s="154"/>
      <c r="E46" s="92"/>
      <c r="F46" s="92"/>
      <c r="G46" s="98" t="str">
        <f t="shared" si="16"/>
        <v/>
      </c>
      <c r="I46" s="2" t="str">
        <f t="shared" si="8"/>
        <v/>
      </c>
      <c r="J46" s="2" t="str">
        <f t="shared" si="9"/>
        <v/>
      </c>
      <c r="K46" s="2" t="str">
        <f t="shared" si="10"/>
        <v/>
      </c>
      <c r="L46" s="2" t="str">
        <f t="shared" si="11"/>
        <v/>
      </c>
      <c r="M46" s="2" t="str">
        <f t="shared" si="12"/>
        <v/>
      </c>
      <c r="N46" s="2" t="str">
        <f t="shared" si="13"/>
        <v/>
      </c>
      <c r="O46" t="str">
        <f t="shared" si="14"/>
        <v/>
      </c>
      <c r="P46" t="str">
        <f t="shared" si="15"/>
        <v/>
      </c>
    </row>
    <row r="47" spans="2:16" x14ac:dyDescent="0.25">
      <c r="B47" s="73"/>
      <c r="C47" s="92"/>
      <c r="D47" s="154"/>
      <c r="E47" s="92"/>
      <c r="F47" s="92"/>
      <c r="G47" s="98" t="str">
        <f t="shared" si="16"/>
        <v/>
      </c>
      <c r="I47" s="2" t="str">
        <f t="shared" ref="I47:I78" si="17">IF($E47="","",IF($E47&gt;=$L$2,$D47&amp;", ",""))</f>
        <v/>
      </c>
      <c r="J47" s="2" t="str">
        <f t="shared" ref="J47:J78" si="18">IF(E47&gt;=$L$2,"",IF(E47&gt;=$L$3,($D47&amp;", "),""))</f>
        <v/>
      </c>
      <c r="K47" s="2" t="str">
        <f t="shared" ref="K47:K78" si="19">IF(E47&gt;=$L$3,"",IF(E47&gt;=$L$4,($D47&amp;", "),""))</f>
        <v/>
      </c>
      <c r="L47" s="2" t="str">
        <f t="shared" ref="L47:L78" si="20">IF($E47="","",IF($E47&lt;$L$4,$D47&amp;", ",""))</f>
        <v/>
      </c>
      <c r="M47" s="2" t="str">
        <f t="shared" ref="M47:M78" si="21">IF($F47="","",IF($F47&gt;=$L$2,$D47&amp;", ",""))</f>
        <v/>
      </c>
      <c r="N47" s="2" t="str">
        <f t="shared" ref="N47:N78" si="22">IF(F47&gt;=$L$2,"",IF(F47&gt;=$L$3,($D47&amp;", "),""))</f>
        <v/>
      </c>
      <c r="O47" t="str">
        <f t="shared" ref="O47:O78" si="23">IF(F47&gt;=$L$3,"",IF(F47&gt;=$L$4,($D47&amp;", "),""))</f>
        <v/>
      </c>
      <c r="P47" t="str">
        <f t="shared" ref="P47:P78" si="24">IF($F47="","",IF($F47&lt;$L$4,$D47&amp;", ",""))</f>
        <v/>
      </c>
    </row>
    <row r="48" spans="2:16" x14ac:dyDescent="0.25">
      <c r="B48" s="73"/>
      <c r="C48" s="92"/>
      <c r="D48" s="154"/>
      <c r="E48" s="92"/>
      <c r="F48" s="92"/>
      <c r="G48" s="98" t="str">
        <f t="shared" si="16"/>
        <v/>
      </c>
      <c r="I48" s="2" t="str">
        <f t="shared" si="17"/>
        <v/>
      </c>
      <c r="J48" s="2" t="str">
        <f t="shared" si="18"/>
        <v/>
      </c>
      <c r="K48" s="2" t="str">
        <f t="shared" si="19"/>
        <v/>
      </c>
      <c r="L48" s="2" t="str">
        <f t="shared" si="20"/>
        <v/>
      </c>
      <c r="M48" s="2" t="str">
        <f t="shared" si="21"/>
        <v/>
      </c>
      <c r="N48" s="2" t="str">
        <f t="shared" si="22"/>
        <v/>
      </c>
      <c r="O48" t="str">
        <f t="shared" si="23"/>
        <v/>
      </c>
      <c r="P48" t="str">
        <f t="shared" si="24"/>
        <v/>
      </c>
    </row>
    <row r="49" spans="2:16" x14ac:dyDescent="0.25">
      <c r="B49" s="73"/>
      <c r="C49" s="92"/>
      <c r="D49" s="154"/>
      <c r="E49" s="92"/>
      <c r="F49" s="92"/>
      <c r="G49" s="98" t="str">
        <f t="shared" si="16"/>
        <v/>
      </c>
      <c r="I49" s="2" t="str">
        <f t="shared" si="17"/>
        <v/>
      </c>
      <c r="J49" s="2" t="str">
        <f t="shared" si="18"/>
        <v/>
      </c>
      <c r="K49" s="2" t="str">
        <f t="shared" si="19"/>
        <v/>
      </c>
      <c r="L49" s="2" t="str">
        <f t="shared" si="20"/>
        <v/>
      </c>
      <c r="M49" s="2" t="str">
        <f t="shared" si="21"/>
        <v/>
      </c>
      <c r="N49" s="2" t="str">
        <f t="shared" si="22"/>
        <v/>
      </c>
      <c r="O49" t="str">
        <f t="shared" si="23"/>
        <v/>
      </c>
      <c r="P49" t="str">
        <f t="shared" si="24"/>
        <v/>
      </c>
    </row>
    <row r="50" spans="2:16" x14ac:dyDescent="0.25">
      <c r="B50" s="73"/>
      <c r="C50" s="92"/>
      <c r="D50" s="154"/>
      <c r="E50" s="92"/>
      <c r="F50" s="92"/>
      <c r="G50" s="98" t="str">
        <f t="shared" si="16"/>
        <v/>
      </c>
      <c r="I50" s="2" t="str">
        <f t="shared" si="17"/>
        <v/>
      </c>
      <c r="J50" s="2" t="str">
        <f t="shared" si="18"/>
        <v/>
      </c>
      <c r="K50" s="2" t="str">
        <f t="shared" si="19"/>
        <v/>
      </c>
      <c r="L50" s="2" t="str">
        <f t="shared" si="20"/>
        <v/>
      </c>
      <c r="M50" s="2" t="str">
        <f t="shared" si="21"/>
        <v/>
      </c>
      <c r="N50" s="2" t="str">
        <f t="shared" si="22"/>
        <v/>
      </c>
      <c r="O50" t="str">
        <f t="shared" si="23"/>
        <v/>
      </c>
      <c r="P50" t="str">
        <f t="shared" si="24"/>
        <v/>
      </c>
    </row>
    <row r="51" spans="2:16" x14ac:dyDescent="0.25">
      <c r="B51" s="73"/>
      <c r="C51" s="92"/>
      <c r="D51" s="154"/>
      <c r="E51" s="92"/>
      <c r="F51" s="92"/>
      <c r="G51" s="98" t="str">
        <f t="shared" si="16"/>
        <v/>
      </c>
      <c r="I51" s="2" t="str">
        <f t="shared" si="17"/>
        <v/>
      </c>
      <c r="J51" s="2" t="str">
        <f t="shared" si="18"/>
        <v/>
      </c>
      <c r="K51" s="2" t="str">
        <f t="shared" si="19"/>
        <v/>
      </c>
      <c r="L51" s="2" t="str">
        <f t="shared" si="20"/>
        <v/>
      </c>
      <c r="M51" s="2" t="str">
        <f t="shared" si="21"/>
        <v/>
      </c>
      <c r="N51" s="2" t="str">
        <f t="shared" si="22"/>
        <v/>
      </c>
      <c r="O51" t="str">
        <f t="shared" si="23"/>
        <v/>
      </c>
      <c r="P51" t="str">
        <f t="shared" si="24"/>
        <v/>
      </c>
    </row>
    <row r="52" spans="2:16" x14ac:dyDescent="0.25">
      <c r="B52" s="73"/>
      <c r="C52" s="92"/>
      <c r="D52" s="154"/>
      <c r="E52" s="92"/>
      <c r="F52" s="92"/>
      <c r="G52" s="98" t="str">
        <f t="shared" si="16"/>
        <v/>
      </c>
      <c r="I52" s="2" t="str">
        <f t="shared" si="17"/>
        <v/>
      </c>
      <c r="J52" s="2" t="str">
        <f t="shared" si="18"/>
        <v/>
      </c>
      <c r="K52" s="2" t="str">
        <f t="shared" si="19"/>
        <v/>
      </c>
      <c r="L52" s="2" t="str">
        <f t="shared" si="20"/>
        <v/>
      </c>
      <c r="M52" s="2" t="str">
        <f t="shared" si="21"/>
        <v/>
      </c>
      <c r="N52" s="2" t="str">
        <f t="shared" si="22"/>
        <v/>
      </c>
      <c r="O52" t="str">
        <f t="shared" si="23"/>
        <v/>
      </c>
      <c r="P52" t="str">
        <f t="shared" si="24"/>
        <v/>
      </c>
    </row>
    <row r="53" spans="2:16" x14ac:dyDescent="0.25">
      <c r="B53" s="73"/>
      <c r="C53" s="92"/>
      <c r="D53" s="154"/>
      <c r="E53" s="92"/>
      <c r="F53" s="92"/>
      <c r="G53" s="98" t="str">
        <f t="shared" si="16"/>
        <v/>
      </c>
      <c r="I53" s="2" t="str">
        <f t="shared" si="17"/>
        <v/>
      </c>
      <c r="J53" s="2" t="str">
        <f t="shared" si="18"/>
        <v/>
      </c>
      <c r="K53" s="2" t="str">
        <f t="shared" si="19"/>
        <v/>
      </c>
      <c r="L53" s="2" t="str">
        <f t="shared" si="20"/>
        <v/>
      </c>
      <c r="M53" s="2" t="str">
        <f t="shared" si="21"/>
        <v/>
      </c>
      <c r="N53" s="2" t="str">
        <f t="shared" si="22"/>
        <v/>
      </c>
      <c r="O53" t="str">
        <f t="shared" si="23"/>
        <v/>
      </c>
      <c r="P53" t="str">
        <f t="shared" si="24"/>
        <v/>
      </c>
    </row>
    <row r="54" spans="2:16" x14ac:dyDescent="0.25">
      <c r="B54" s="73"/>
      <c r="C54" s="92"/>
      <c r="D54" s="154"/>
      <c r="E54" s="92"/>
      <c r="F54" s="92"/>
      <c r="G54" s="98" t="str">
        <f t="shared" si="16"/>
        <v/>
      </c>
      <c r="I54" s="2" t="str">
        <f t="shared" si="17"/>
        <v/>
      </c>
      <c r="J54" s="2" t="str">
        <f t="shared" si="18"/>
        <v/>
      </c>
      <c r="K54" s="2" t="str">
        <f t="shared" si="19"/>
        <v/>
      </c>
      <c r="L54" s="2" t="str">
        <f t="shared" si="20"/>
        <v/>
      </c>
      <c r="M54" s="2" t="str">
        <f t="shared" si="21"/>
        <v/>
      </c>
      <c r="N54" s="2" t="str">
        <f t="shared" si="22"/>
        <v/>
      </c>
      <c r="O54" t="str">
        <f t="shared" si="23"/>
        <v/>
      </c>
      <c r="P54" t="str">
        <f t="shared" si="24"/>
        <v/>
      </c>
    </row>
    <row r="55" spans="2:16" x14ac:dyDescent="0.25">
      <c r="B55" s="73"/>
      <c r="C55" s="92"/>
      <c r="D55" s="154"/>
      <c r="E55" s="92"/>
      <c r="F55" s="92"/>
      <c r="G55" s="98" t="str">
        <f t="shared" si="16"/>
        <v/>
      </c>
      <c r="I55" s="2" t="str">
        <f t="shared" si="17"/>
        <v/>
      </c>
      <c r="J55" s="2" t="str">
        <f t="shared" si="18"/>
        <v/>
      </c>
      <c r="K55" s="2" t="str">
        <f t="shared" si="19"/>
        <v/>
      </c>
      <c r="L55" s="2" t="str">
        <f t="shared" si="20"/>
        <v/>
      </c>
      <c r="M55" s="2" t="str">
        <f t="shared" si="21"/>
        <v/>
      </c>
      <c r="N55" s="2" t="str">
        <f t="shared" si="22"/>
        <v/>
      </c>
      <c r="O55" t="str">
        <f t="shared" si="23"/>
        <v/>
      </c>
      <c r="P55" t="str">
        <f t="shared" si="24"/>
        <v/>
      </c>
    </row>
    <row r="56" spans="2:16" x14ac:dyDescent="0.25">
      <c r="B56" s="73"/>
      <c r="C56" s="92"/>
      <c r="D56" s="154"/>
      <c r="E56" s="92"/>
      <c r="F56" s="92"/>
      <c r="G56" s="98" t="str">
        <f t="shared" si="16"/>
        <v/>
      </c>
      <c r="I56" s="2" t="str">
        <f t="shared" si="17"/>
        <v/>
      </c>
      <c r="J56" s="2" t="str">
        <f t="shared" si="18"/>
        <v/>
      </c>
      <c r="K56" s="2" t="str">
        <f t="shared" si="19"/>
        <v/>
      </c>
      <c r="L56" s="2" t="str">
        <f t="shared" si="20"/>
        <v/>
      </c>
      <c r="M56" s="2" t="str">
        <f t="shared" si="21"/>
        <v/>
      </c>
      <c r="N56" s="2" t="str">
        <f t="shared" si="22"/>
        <v/>
      </c>
      <c r="O56" t="str">
        <f t="shared" si="23"/>
        <v/>
      </c>
      <c r="P56" t="str">
        <f t="shared" si="24"/>
        <v/>
      </c>
    </row>
    <row r="57" spans="2:16" x14ac:dyDescent="0.25">
      <c r="B57" s="73"/>
      <c r="C57" s="92"/>
      <c r="D57" s="154"/>
      <c r="E57" s="92"/>
      <c r="F57" s="92"/>
      <c r="G57" s="98" t="str">
        <f t="shared" si="16"/>
        <v/>
      </c>
      <c r="I57" s="2" t="str">
        <f t="shared" si="17"/>
        <v/>
      </c>
      <c r="J57" s="2" t="str">
        <f t="shared" si="18"/>
        <v/>
      </c>
      <c r="K57" s="2" t="str">
        <f t="shared" si="19"/>
        <v/>
      </c>
      <c r="L57" s="2" t="str">
        <f t="shared" si="20"/>
        <v/>
      </c>
      <c r="M57" s="2" t="str">
        <f t="shared" si="21"/>
        <v/>
      </c>
      <c r="N57" s="2" t="str">
        <f t="shared" si="22"/>
        <v/>
      </c>
      <c r="O57" t="str">
        <f t="shared" si="23"/>
        <v/>
      </c>
      <c r="P57" t="str">
        <f t="shared" si="24"/>
        <v/>
      </c>
    </row>
    <row r="58" spans="2:16" x14ac:dyDescent="0.25">
      <c r="B58" s="73"/>
      <c r="C58" s="92"/>
      <c r="D58" s="154"/>
      <c r="E58" s="92"/>
      <c r="F58" s="92"/>
      <c r="G58" s="98" t="str">
        <f t="shared" si="16"/>
        <v/>
      </c>
      <c r="I58" s="2" t="str">
        <f t="shared" si="17"/>
        <v/>
      </c>
      <c r="J58" s="2" t="str">
        <f t="shared" si="18"/>
        <v/>
      </c>
      <c r="K58" s="2" t="str">
        <f t="shared" si="19"/>
        <v/>
      </c>
      <c r="L58" s="2" t="str">
        <f t="shared" si="20"/>
        <v/>
      </c>
      <c r="M58" s="2" t="str">
        <f t="shared" si="21"/>
        <v/>
      </c>
      <c r="N58" s="2" t="str">
        <f t="shared" si="22"/>
        <v/>
      </c>
      <c r="O58" t="str">
        <f t="shared" si="23"/>
        <v/>
      </c>
      <c r="P58" t="str">
        <f t="shared" si="24"/>
        <v/>
      </c>
    </row>
    <row r="59" spans="2:16" x14ac:dyDescent="0.25">
      <c r="B59" s="73"/>
      <c r="C59" s="92"/>
      <c r="D59" s="154"/>
      <c r="E59" s="92"/>
      <c r="F59" s="92"/>
      <c r="G59" s="98" t="str">
        <f t="shared" si="16"/>
        <v/>
      </c>
      <c r="I59" s="2" t="str">
        <f t="shared" si="17"/>
        <v/>
      </c>
      <c r="J59" s="2" t="str">
        <f t="shared" si="18"/>
        <v/>
      </c>
      <c r="K59" s="2" t="str">
        <f t="shared" si="19"/>
        <v/>
      </c>
      <c r="L59" s="2" t="str">
        <f t="shared" si="20"/>
        <v/>
      </c>
      <c r="M59" s="2" t="str">
        <f t="shared" si="21"/>
        <v/>
      </c>
      <c r="N59" s="2" t="str">
        <f t="shared" si="22"/>
        <v/>
      </c>
      <c r="O59" t="str">
        <f t="shared" si="23"/>
        <v/>
      </c>
      <c r="P59" t="str">
        <f t="shared" si="24"/>
        <v/>
      </c>
    </row>
    <row r="60" spans="2:16" x14ac:dyDescent="0.25">
      <c r="B60" s="73"/>
      <c r="C60" s="92"/>
      <c r="D60" s="154"/>
      <c r="E60" s="92"/>
      <c r="F60" s="92"/>
      <c r="G60" s="98" t="str">
        <f t="shared" si="16"/>
        <v/>
      </c>
      <c r="I60" s="2" t="str">
        <f t="shared" si="17"/>
        <v/>
      </c>
      <c r="J60" s="2" t="str">
        <f t="shared" si="18"/>
        <v/>
      </c>
      <c r="K60" s="2" t="str">
        <f t="shared" si="19"/>
        <v/>
      </c>
      <c r="L60" s="2" t="str">
        <f t="shared" si="20"/>
        <v/>
      </c>
      <c r="M60" s="2" t="str">
        <f t="shared" si="21"/>
        <v/>
      </c>
      <c r="N60" s="2" t="str">
        <f t="shared" si="22"/>
        <v/>
      </c>
      <c r="O60" t="str">
        <f t="shared" si="23"/>
        <v/>
      </c>
      <c r="P60" t="str">
        <f t="shared" si="24"/>
        <v/>
      </c>
    </row>
    <row r="61" spans="2:16" x14ac:dyDescent="0.25">
      <c r="B61" s="73"/>
      <c r="C61" s="92"/>
      <c r="D61" s="154"/>
      <c r="E61" s="92"/>
      <c r="F61" s="92"/>
      <c r="G61" s="98" t="str">
        <f t="shared" si="16"/>
        <v/>
      </c>
      <c r="I61" s="2" t="str">
        <f t="shared" si="17"/>
        <v/>
      </c>
      <c r="J61" s="2" t="str">
        <f t="shared" si="18"/>
        <v/>
      </c>
      <c r="K61" s="2" t="str">
        <f t="shared" si="19"/>
        <v/>
      </c>
      <c r="L61" s="2" t="str">
        <f t="shared" si="20"/>
        <v/>
      </c>
      <c r="M61" s="2" t="str">
        <f t="shared" si="21"/>
        <v/>
      </c>
      <c r="N61" s="2" t="str">
        <f t="shared" si="22"/>
        <v/>
      </c>
      <c r="O61" t="str">
        <f t="shared" si="23"/>
        <v/>
      </c>
      <c r="P61" t="str">
        <f t="shared" si="24"/>
        <v/>
      </c>
    </row>
    <row r="62" spans="2:16" x14ac:dyDescent="0.25">
      <c r="B62" s="73"/>
      <c r="C62" s="92"/>
      <c r="D62" s="154"/>
      <c r="E62" s="92"/>
      <c r="F62" s="92"/>
      <c r="G62" s="98" t="str">
        <f t="shared" si="16"/>
        <v/>
      </c>
      <c r="I62" s="2" t="str">
        <f t="shared" si="17"/>
        <v/>
      </c>
      <c r="J62" s="2" t="str">
        <f t="shared" si="18"/>
        <v/>
      </c>
      <c r="K62" s="2" t="str">
        <f t="shared" si="19"/>
        <v/>
      </c>
      <c r="L62" s="2" t="str">
        <f t="shared" si="20"/>
        <v/>
      </c>
      <c r="M62" s="2" t="str">
        <f t="shared" si="21"/>
        <v/>
      </c>
      <c r="N62" s="2" t="str">
        <f t="shared" si="22"/>
        <v/>
      </c>
      <c r="O62" t="str">
        <f t="shared" si="23"/>
        <v/>
      </c>
      <c r="P62" t="str">
        <f t="shared" si="24"/>
        <v/>
      </c>
    </row>
    <row r="63" spans="2:16" x14ac:dyDescent="0.25">
      <c r="B63" s="73"/>
      <c r="C63" s="92"/>
      <c r="D63" s="154"/>
      <c r="E63" s="92"/>
      <c r="F63" s="92"/>
      <c r="G63" s="98" t="str">
        <f t="shared" si="16"/>
        <v/>
      </c>
      <c r="I63" s="2" t="str">
        <f t="shared" si="17"/>
        <v/>
      </c>
      <c r="J63" s="2" t="str">
        <f t="shared" si="18"/>
        <v/>
      </c>
      <c r="K63" s="2" t="str">
        <f t="shared" si="19"/>
        <v/>
      </c>
      <c r="L63" s="2" t="str">
        <f t="shared" si="20"/>
        <v/>
      </c>
      <c r="M63" s="2" t="str">
        <f t="shared" si="21"/>
        <v/>
      </c>
      <c r="N63" s="2" t="str">
        <f t="shared" si="22"/>
        <v/>
      </c>
      <c r="O63" t="str">
        <f t="shared" si="23"/>
        <v/>
      </c>
      <c r="P63" t="str">
        <f t="shared" si="24"/>
        <v/>
      </c>
    </row>
    <row r="64" spans="2:16" x14ac:dyDescent="0.25">
      <c r="B64" s="73"/>
      <c r="C64" s="92"/>
      <c r="D64" s="154"/>
      <c r="E64" s="92"/>
      <c r="F64" s="92"/>
      <c r="G64" s="98" t="str">
        <f t="shared" si="16"/>
        <v/>
      </c>
      <c r="I64" s="2" t="str">
        <f t="shared" si="17"/>
        <v/>
      </c>
      <c r="J64" s="2" t="str">
        <f t="shared" si="18"/>
        <v/>
      </c>
      <c r="K64" s="2" t="str">
        <f t="shared" si="19"/>
        <v/>
      </c>
      <c r="L64" s="2" t="str">
        <f t="shared" si="20"/>
        <v/>
      </c>
      <c r="M64" s="2" t="str">
        <f t="shared" si="21"/>
        <v/>
      </c>
      <c r="N64" s="2" t="str">
        <f t="shared" si="22"/>
        <v/>
      </c>
      <c r="O64" t="str">
        <f t="shared" si="23"/>
        <v/>
      </c>
      <c r="P64" t="str">
        <f t="shared" si="24"/>
        <v/>
      </c>
    </row>
    <row r="65" spans="2:16" x14ac:dyDescent="0.25">
      <c r="B65" s="73"/>
      <c r="C65" s="92"/>
      <c r="D65" s="154"/>
      <c r="E65" s="92"/>
      <c r="F65" s="92"/>
      <c r="G65" s="98" t="str">
        <f t="shared" si="16"/>
        <v/>
      </c>
      <c r="I65" s="2" t="str">
        <f t="shared" si="17"/>
        <v/>
      </c>
      <c r="J65" s="2" t="str">
        <f t="shared" si="18"/>
        <v/>
      </c>
      <c r="K65" s="2" t="str">
        <f t="shared" si="19"/>
        <v/>
      </c>
      <c r="L65" s="2" t="str">
        <f t="shared" si="20"/>
        <v/>
      </c>
      <c r="M65" s="2" t="str">
        <f t="shared" si="21"/>
        <v/>
      </c>
      <c r="N65" s="2" t="str">
        <f t="shared" si="22"/>
        <v/>
      </c>
      <c r="O65" t="str">
        <f t="shared" si="23"/>
        <v/>
      </c>
      <c r="P65" t="str">
        <f t="shared" si="24"/>
        <v/>
      </c>
    </row>
    <row r="66" spans="2:16" x14ac:dyDescent="0.25">
      <c r="B66" s="73"/>
      <c r="C66" s="92"/>
      <c r="D66" s="154"/>
      <c r="E66" s="92"/>
      <c r="F66" s="92"/>
      <c r="G66" s="98" t="str">
        <f t="shared" si="16"/>
        <v/>
      </c>
      <c r="I66" s="2" t="str">
        <f t="shared" si="17"/>
        <v/>
      </c>
      <c r="J66" s="2" t="str">
        <f t="shared" si="18"/>
        <v/>
      </c>
      <c r="K66" s="2" t="str">
        <f t="shared" si="19"/>
        <v/>
      </c>
      <c r="L66" s="2" t="str">
        <f t="shared" si="20"/>
        <v/>
      </c>
      <c r="M66" s="2" t="str">
        <f t="shared" si="21"/>
        <v/>
      </c>
      <c r="N66" s="2" t="str">
        <f t="shared" si="22"/>
        <v/>
      </c>
      <c r="O66" t="str">
        <f t="shared" si="23"/>
        <v/>
      </c>
      <c r="P66" t="str">
        <f t="shared" si="24"/>
        <v/>
      </c>
    </row>
    <row r="67" spans="2:16" x14ac:dyDescent="0.25">
      <c r="B67" s="73"/>
      <c r="C67" s="92"/>
      <c r="D67" s="154"/>
      <c r="E67" s="92"/>
      <c r="F67" s="92"/>
      <c r="G67" s="98" t="str">
        <f t="shared" si="16"/>
        <v/>
      </c>
      <c r="I67" s="2" t="str">
        <f t="shared" si="17"/>
        <v/>
      </c>
      <c r="J67" s="2" t="str">
        <f t="shared" si="18"/>
        <v/>
      </c>
      <c r="K67" s="2" t="str">
        <f t="shared" si="19"/>
        <v/>
      </c>
      <c r="L67" s="2" t="str">
        <f t="shared" si="20"/>
        <v/>
      </c>
      <c r="M67" s="2" t="str">
        <f t="shared" si="21"/>
        <v/>
      </c>
      <c r="N67" s="2" t="str">
        <f t="shared" si="22"/>
        <v/>
      </c>
      <c r="O67" t="str">
        <f t="shared" si="23"/>
        <v/>
      </c>
      <c r="P67" t="str">
        <f t="shared" si="24"/>
        <v/>
      </c>
    </row>
    <row r="68" spans="2:16" x14ac:dyDescent="0.25">
      <c r="B68" s="73"/>
      <c r="C68" s="92"/>
      <c r="D68" s="154"/>
      <c r="E68" s="92"/>
      <c r="F68" s="92"/>
      <c r="G68" s="98" t="str">
        <f t="shared" si="16"/>
        <v/>
      </c>
      <c r="I68" s="2" t="str">
        <f t="shared" si="17"/>
        <v/>
      </c>
      <c r="J68" s="2" t="str">
        <f t="shared" si="18"/>
        <v/>
      </c>
      <c r="K68" s="2" t="str">
        <f t="shared" si="19"/>
        <v/>
      </c>
      <c r="L68" s="2" t="str">
        <f t="shared" si="20"/>
        <v/>
      </c>
      <c r="M68" s="2" t="str">
        <f t="shared" si="21"/>
        <v/>
      </c>
      <c r="N68" s="2" t="str">
        <f t="shared" si="22"/>
        <v/>
      </c>
      <c r="O68" t="str">
        <f t="shared" si="23"/>
        <v/>
      </c>
      <c r="P68" t="str">
        <f t="shared" si="24"/>
        <v/>
      </c>
    </row>
    <row r="69" spans="2:16" x14ac:dyDescent="0.25">
      <c r="B69" s="73"/>
      <c r="C69" s="92"/>
      <c r="D69" s="154"/>
      <c r="E69" s="92"/>
      <c r="F69" s="92"/>
      <c r="G69" s="98" t="str">
        <f t="shared" si="16"/>
        <v/>
      </c>
      <c r="I69" s="2" t="str">
        <f t="shared" si="17"/>
        <v/>
      </c>
      <c r="J69" s="2" t="str">
        <f t="shared" si="18"/>
        <v/>
      </c>
      <c r="K69" s="2" t="str">
        <f t="shared" si="19"/>
        <v/>
      </c>
      <c r="L69" s="2" t="str">
        <f t="shared" si="20"/>
        <v/>
      </c>
      <c r="M69" s="2" t="str">
        <f t="shared" si="21"/>
        <v/>
      </c>
      <c r="N69" s="2" t="str">
        <f t="shared" si="22"/>
        <v/>
      </c>
      <c r="O69" t="str">
        <f t="shared" si="23"/>
        <v/>
      </c>
      <c r="P69" t="str">
        <f t="shared" si="24"/>
        <v/>
      </c>
    </row>
    <row r="70" spans="2:16" x14ac:dyDescent="0.25">
      <c r="B70" s="73"/>
      <c r="C70" s="92"/>
      <c r="D70" s="92"/>
      <c r="E70" s="92"/>
      <c r="F70" s="92"/>
      <c r="G70" s="98" t="str">
        <f t="shared" si="16"/>
        <v/>
      </c>
      <c r="I70" s="2" t="str">
        <f t="shared" si="17"/>
        <v/>
      </c>
      <c r="J70" s="2" t="str">
        <f t="shared" si="18"/>
        <v/>
      </c>
      <c r="K70" s="2" t="str">
        <f t="shared" si="19"/>
        <v/>
      </c>
      <c r="L70" s="2" t="str">
        <f t="shared" si="20"/>
        <v/>
      </c>
      <c r="M70" s="2" t="str">
        <f t="shared" si="21"/>
        <v/>
      </c>
      <c r="N70" s="2" t="str">
        <f t="shared" si="22"/>
        <v/>
      </c>
      <c r="O70" t="str">
        <f t="shared" si="23"/>
        <v/>
      </c>
      <c r="P70" t="str">
        <f t="shared" si="24"/>
        <v/>
      </c>
    </row>
    <row r="71" spans="2:16" x14ac:dyDescent="0.25">
      <c r="B71" s="73"/>
      <c r="C71" s="92"/>
      <c r="D71" s="92"/>
      <c r="E71" s="92"/>
      <c r="F71" s="92"/>
      <c r="G71" s="98" t="str">
        <f t="shared" si="16"/>
        <v/>
      </c>
      <c r="I71" s="2" t="str">
        <f t="shared" si="17"/>
        <v/>
      </c>
      <c r="J71" s="2" t="str">
        <f t="shared" si="18"/>
        <v/>
      </c>
      <c r="K71" s="2" t="str">
        <f t="shared" si="19"/>
        <v/>
      </c>
      <c r="L71" s="2" t="str">
        <f t="shared" si="20"/>
        <v/>
      </c>
      <c r="M71" s="2" t="str">
        <f t="shared" si="21"/>
        <v/>
      </c>
      <c r="N71" s="2" t="str">
        <f t="shared" si="22"/>
        <v/>
      </c>
      <c r="O71" t="str">
        <f t="shared" si="23"/>
        <v/>
      </c>
      <c r="P71" t="str">
        <f t="shared" si="24"/>
        <v/>
      </c>
    </row>
    <row r="72" spans="2:16" x14ac:dyDescent="0.25">
      <c r="B72" s="73"/>
      <c r="C72" s="92"/>
      <c r="D72" s="92"/>
      <c r="E72" s="92"/>
      <c r="F72" s="92"/>
      <c r="G72" s="98" t="str">
        <f t="shared" si="16"/>
        <v/>
      </c>
      <c r="I72" s="2" t="str">
        <f t="shared" si="17"/>
        <v/>
      </c>
      <c r="J72" s="2" t="str">
        <f t="shared" si="18"/>
        <v/>
      </c>
      <c r="K72" s="2" t="str">
        <f t="shared" si="19"/>
        <v/>
      </c>
      <c r="L72" s="2" t="str">
        <f t="shared" si="20"/>
        <v/>
      </c>
      <c r="M72" s="2" t="str">
        <f t="shared" si="21"/>
        <v/>
      </c>
      <c r="N72" s="2" t="str">
        <f t="shared" si="22"/>
        <v/>
      </c>
      <c r="O72" t="str">
        <f t="shared" si="23"/>
        <v/>
      </c>
      <c r="P72" t="str">
        <f t="shared" si="24"/>
        <v/>
      </c>
    </row>
    <row r="73" spans="2:16" x14ac:dyDescent="0.25">
      <c r="B73" s="73"/>
      <c r="C73" s="92"/>
      <c r="D73" s="92"/>
      <c r="E73" s="92"/>
      <c r="F73" s="92"/>
      <c r="G73" s="98" t="str">
        <f t="shared" si="16"/>
        <v/>
      </c>
      <c r="I73" s="2" t="str">
        <f t="shared" si="17"/>
        <v/>
      </c>
      <c r="J73" s="2" t="str">
        <f t="shared" si="18"/>
        <v/>
      </c>
      <c r="K73" s="2" t="str">
        <f t="shared" si="19"/>
        <v/>
      </c>
      <c r="L73" s="2" t="str">
        <f t="shared" si="20"/>
        <v/>
      </c>
      <c r="M73" s="2" t="str">
        <f t="shared" si="21"/>
        <v/>
      </c>
      <c r="N73" s="2" t="str">
        <f t="shared" si="22"/>
        <v/>
      </c>
      <c r="O73" t="str">
        <f t="shared" si="23"/>
        <v/>
      </c>
      <c r="P73" t="str">
        <f t="shared" si="24"/>
        <v/>
      </c>
    </row>
    <row r="74" spans="2:16" x14ac:dyDescent="0.25">
      <c r="B74" s="73"/>
      <c r="C74" s="92"/>
      <c r="D74" s="92"/>
      <c r="E74" s="92"/>
      <c r="F74" s="92"/>
      <c r="G74" s="98" t="str">
        <f t="shared" si="16"/>
        <v/>
      </c>
      <c r="I74" s="2" t="str">
        <f t="shared" si="17"/>
        <v/>
      </c>
      <c r="J74" s="2" t="str">
        <f t="shared" si="18"/>
        <v/>
      </c>
      <c r="K74" s="2" t="str">
        <f t="shared" si="19"/>
        <v/>
      </c>
      <c r="L74" s="2" t="str">
        <f t="shared" si="20"/>
        <v/>
      </c>
      <c r="M74" s="2" t="str">
        <f t="shared" si="21"/>
        <v/>
      </c>
      <c r="N74" s="2" t="str">
        <f t="shared" si="22"/>
        <v/>
      </c>
      <c r="O74" t="str">
        <f t="shared" si="23"/>
        <v/>
      </c>
      <c r="P74" t="str">
        <f t="shared" si="24"/>
        <v/>
      </c>
    </row>
    <row r="75" spans="2:16" x14ac:dyDescent="0.25">
      <c r="B75" s="73"/>
      <c r="C75" s="92"/>
      <c r="D75" s="92"/>
      <c r="E75" s="92"/>
      <c r="F75" s="92"/>
      <c r="G75" s="98" t="str">
        <f t="shared" si="16"/>
        <v/>
      </c>
      <c r="I75" s="2" t="str">
        <f t="shared" si="17"/>
        <v/>
      </c>
      <c r="J75" s="2" t="str">
        <f t="shared" si="18"/>
        <v/>
      </c>
      <c r="K75" s="2" t="str">
        <f t="shared" si="19"/>
        <v/>
      </c>
      <c r="L75" s="2" t="str">
        <f t="shared" si="20"/>
        <v/>
      </c>
      <c r="M75" s="2" t="str">
        <f t="shared" si="21"/>
        <v/>
      </c>
      <c r="N75" s="2" t="str">
        <f t="shared" si="22"/>
        <v/>
      </c>
      <c r="O75" t="str">
        <f t="shared" si="23"/>
        <v/>
      </c>
      <c r="P75" t="str">
        <f t="shared" si="24"/>
        <v/>
      </c>
    </row>
    <row r="76" spans="2:16" x14ac:dyDescent="0.25">
      <c r="B76" s="73"/>
      <c r="C76" s="92"/>
      <c r="D76" s="92"/>
      <c r="E76" s="92"/>
      <c r="F76" s="92"/>
      <c r="G76" s="98" t="str">
        <f t="shared" si="16"/>
        <v/>
      </c>
      <c r="I76" s="2" t="str">
        <f t="shared" si="17"/>
        <v/>
      </c>
      <c r="J76" s="2" t="str">
        <f t="shared" si="18"/>
        <v/>
      </c>
      <c r="K76" s="2" t="str">
        <f t="shared" si="19"/>
        <v/>
      </c>
      <c r="L76" s="2" t="str">
        <f t="shared" si="20"/>
        <v/>
      </c>
      <c r="M76" s="2" t="str">
        <f t="shared" si="21"/>
        <v/>
      </c>
      <c r="N76" s="2" t="str">
        <f t="shared" si="22"/>
        <v/>
      </c>
      <c r="O76" t="str">
        <f t="shared" si="23"/>
        <v/>
      </c>
      <c r="P76" t="str">
        <f t="shared" si="24"/>
        <v/>
      </c>
    </row>
    <row r="77" spans="2:16" x14ac:dyDescent="0.25">
      <c r="B77" s="73"/>
      <c r="C77" s="92"/>
      <c r="D77" s="92"/>
      <c r="E77" s="92"/>
      <c r="F77" s="92"/>
      <c r="G77" s="98" t="str">
        <f t="shared" si="16"/>
        <v/>
      </c>
      <c r="I77" s="2" t="str">
        <f t="shared" si="17"/>
        <v/>
      </c>
      <c r="J77" s="2" t="str">
        <f t="shared" si="18"/>
        <v/>
      </c>
      <c r="K77" s="2" t="str">
        <f t="shared" si="19"/>
        <v/>
      </c>
      <c r="L77" s="2" t="str">
        <f t="shared" si="20"/>
        <v/>
      </c>
      <c r="M77" s="2" t="str">
        <f t="shared" si="21"/>
        <v/>
      </c>
      <c r="N77" s="2" t="str">
        <f t="shared" si="22"/>
        <v/>
      </c>
      <c r="O77" t="str">
        <f t="shared" si="23"/>
        <v/>
      </c>
      <c r="P77" t="str">
        <f t="shared" si="24"/>
        <v/>
      </c>
    </row>
    <row r="78" spans="2:16" x14ac:dyDescent="0.25">
      <c r="B78" s="73"/>
      <c r="C78" s="92"/>
      <c r="D78" s="92"/>
      <c r="E78" s="92"/>
      <c r="F78" s="92"/>
      <c r="G78" s="98" t="str">
        <f t="shared" si="16"/>
        <v/>
      </c>
      <c r="I78" s="2" t="str">
        <f t="shared" si="17"/>
        <v/>
      </c>
      <c r="J78" s="2" t="str">
        <f t="shared" si="18"/>
        <v/>
      </c>
      <c r="K78" s="2" t="str">
        <f t="shared" si="19"/>
        <v/>
      </c>
      <c r="L78" s="2" t="str">
        <f t="shared" si="20"/>
        <v/>
      </c>
      <c r="M78" s="2" t="str">
        <f t="shared" si="21"/>
        <v/>
      </c>
      <c r="N78" s="2" t="str">
        <f t="shared" si="22"/>
        <v/>
      </c>
      <c r="O78" t="str">
        <f t="shared" si="23"/>
        <v/>
      </c>
      <c r="P78" t="str">
        <f t="shared" si="24"/>
        <v/>
      </c>
    </row>
    <row r="79" spans="2:16" x14ac:dyDescent="0.25">
      <c r="B79" s="73"/>
      <c r="C79" s="92"/>
      <c r="D79" s="92"/>
      <c r="E79" s="92"/>
      <c r="F79" s="92"/>
      <c r="G79" s="98" t="str">
        <f t="shared" si="16"/>
        <v/>
      </c>
      <c r="I79" s="2" t="str">
        <f t="shared" ref="I79:I110" si="25">IF($E79="","",IF($E79&gt;=$L$2,$D79&amp;", ",""))</f>
        <v/>
      </c>
      <c r="J79" s="2" t="str">
        <f t="shared" ref="J79:J110" si="26">IF(E79&gt;=$L$2,"",IF(E79&gt;=$L$3,($D79&amp;", "),""))</f>
        <v/>
      </c>
      <c r="K79" s="2" t="str">
        <f t="shared" ref="K79:K110" si="27">IF(E79&gt;=$L$3,"",IF(E79&gt;=$L$4,($D79&amp;", "),""))</f>
        <v/>
      </c>
      <c r="L79" s="2" t="str">
        <f t="shared" ref="L79:L110" si="28">IF($E79="","",IF($E79&lt;$L$4,$D79&amp;", ",""))</f>
        <v/>
      </c>
      <c r="M79" s="2" t="str">
        <f t="shared" ref="M79:M110" si="29">IF($F79="","",IF($F79&gt;=$L$2,$D79&amp;", ",""))</f>
        <v/>
      </c>
      <c r="N79" s="2" t="str">
        <f t="shared" ref="N79:N110" si="30">IF(F79&gt;=$L$2,"",IF(F79&gt;=$L$3,($D79&amp;", "),""))</f>
        <v/>
      </c>
      <c r="O79" t="str">
        <f t="shared" ref="O79:O110" si="31">IF(F79&gt;=$L$3,"",IF(F79&gt;=$L$4,($D79&amp;", "),""))</f>
        <v/>
      </c>
      <c r="P79" t="str">
        <f t="shared" ref="P79:P110" si="32">IF($F79="","",IF($F79&lt;$L$4,$D79&amp;", ",""))</f>
        <v/>
      </c>
    </row>
    <row r="80" spans="2:16" x14ac:dyDescent="0.25">
      <c r="B80" s="73"/>
      <c r="C80" s="92"/>
      <c r="D80" s="92"/>
      <c r="E80" s="92"/>
      <c r="F80" s="92"/>
      <c r="G80" s="98" t="str">
        <f t="shared" ref="G80:G143" si="33">IF(F80="","",F80-E80)</f>
        <v/>
      </c>
      <c r="I80" s="2" t="str">
        <f t="shared" si="25"/>
        <v/>
      </c>
      <c r="J80" s="2" t="str">
        <f t="shared" si="26"/>
        <v/>
      </c>
      <c r="K80" s="2" t="str">
        <f t="shared" si="27"/>
        <v/>
      </c>
      <c r="L80" s="2" t="str">
        <f t="shared" si="28"/>
        <v/>
      </c>
      <c r="M80" s="2" t="str">
        <f t="shared" si="29"/>
        <v/>
      </c>
      <c r="N80" s="2" t="str">
        <f t="shared" si="30"/>
        <v/>
      </c>
      <c r="O80" t="str">
        <f t="shared" si="31"/>
        <v/>
      </c>
      <c r="P80" t="str">
        <f t="shared" si="32"/>
        <v/>
      </c>
    </row>
    <row r="81" spans="2:16" x14ac:dyDescent="0.25">
      <c r="B81" s="73"/>
      <c r="C81" s="92"/>
      <c r="D81" s="92"/>
      <c r="E81" s="92"/>
      <c r="F81" s="92"/>
      <c r="G81" s="98" t="str">
        <f t="shared" si="33"/>
        <v/>
      </c>
      <c r="I81" s="2" t="str">
        <f t="shared" si="25"/>
        <v/>
      </c>
      <c r="J81" s="2" t="str">
        <f t="shared" si="26"/>
        <v/>
      </c>
      <c r="K81" s="2" t="str">
        <f t="shared" si="27"/>
        <v/>
      </c>
      <c r="L81" s="2" t="str">
        <f t="shared" si="28"/>
        <v/>
      </c>
      <c r="M81" s="2" t="str">
        <f t="shared" si="29"/>
        <v/>
      </c>
      <c r="N81" s="2" t="str">
        <f t="shared" si="30"/>
        <v/>
      </c>
      <c r="O81" t="str">
        <f t="shared" si="31"/>
        <v/>
      </c>
      <c r="P81" t="str">
        <f t="shared" si="32"/>
        <v/>
      </c>
    </row>
    <row r="82" spans="2:16" x14ac:dyDescent="0.25">
      <c r="B82" s="73"/>
      <c r="C82" s="92"/>
      <c r="D82" s="92"/>
      <c r="E82" s="92"/>
      <c r="F82" s="92"/>
      <c r="G82" s="98" t="str">
        <f t="shared" si="33"/>
        <v/>
      </c>
      <c r="I82" s="2" t="str">
        <f t="shared" si="25"/>
        <v/>
      </c>
      <c r="J82" s="2" t="str">
        <f t="shared" si="26"/>
        <v/>
      </c>
      <c r="K82" s="2" t="str">
        <f t="shared" si="27"/>
        <v/>
      </c>
      <c r="L82" s="2" t="str">
        <f t="shared" si="28"/>
        <v/>
      </c>
      <c r="M82" s="2" t="str">
        <f t="shared" si="29"/>
        <v/>
      </c>
      <c r="N82" s="2" t="str">
        <f t="shared" si="30"/>
        <v/>
      </c>
      <c r="O82" t="str">
        <f t="shared" si="31"/>
        <v/>
      </c>
      <c r="P82" t="str">
        <f t="shared" si="32"/>
        <v/>
      </c>
    </row>
    <row r="83" spans="2:16" x14ac:dyDescent="0.25">
      <c r="B83" s="73"/>
      <c r="C83" s="92"/>
      <c r="D83" s="92"/>
      <c r="E83" s="92"/>
      <c r="F83" s="92"/>
      <c r="G83" s="98" t="str">
        <f t="shared" si="33"/>
        <v/>
      </c>
      <c r="I83" s="2" t="str">
        <f t="shared" si="25"/>
        <v/>
      </c>
      <c r="J83" s="2" t="str">
        <f t="shared" si="26"/>
        <v/>
      </c>
      <c r="K83" s="2" t="str">
        <f t="shared" si="27"/>
        <v/>
      </c>
      <c r="L83" s="2" t="str">
        <f t="shared" si="28"/>
        <v/>
      </c>
      <c r="M83" s="2" t="str">
        <f t="shared" si="29"/>
        <v/>
      </c>
      <c r="N83" s="2" t="str">
        <f t="shared" si="30"/>
        <v/>
      </c>
      <c r="O83" t="str">
        <f t="shared" si="31"/>
        <v/>
      </c>
      <c r="P83" t="str">
        <f t="shared" si="32"/>
        <v/>
      </c>
    </row>
    <row r="84" spans="2:16" x14ac:dyDescent="0.25">
      <c r="B84" s="73"/>
      <c r="C84" s="92"/>
      <c r="D84" s="92"/>
      <c r="E84" s="92"/>
      <c r="F84" s="92"/>
      <c r="G84" s="98" t="str">
        <f t="shared" si="33"/>
        <v/>
      </c>
      <c r="I84" s="2" t="str">
        <f t="shared" si="25"/>
        <v/>
      </c>
      <c r="J84" s="2" t="str">
        <f t="shared" si="26"/>
        <v/>
      </c>
      <c r="K84" s="2" t="str">
        <f t="shared" si="27"/>
        <v/>
      </c>
      <c r="L84" s="2" t="str">
        <f t="shared" si="28"/>
        <v/>
      </c>
      <c r="M84" s="2" t="str">
        <f t="shared" si="29"/>
        <v/>
      </c>
      <c r="N84" s="2" t="str">
        <f t="shared" si="30"/>
        <v/>
      </c>
      <c r="O84" t="str">
        <f t="shared" si="31"/>
        <v/>
      </c>
      <c r="P84" t="str">
        <f t="shared" si="32"/>
        <v/>
      </c>
    </row>
    <row r="85" spans="2:16" x14ac:dyDescent="0.25">
      <c r="B85" s="73"/>
      <c r="C85" s="92"/>
      <c r="D85" s="92"/>
      <c r="E85" s="92"/>
      <c r="F85" s="92"/>
      <c r="G85" s="98" t="str">
        <f t="shared" si="33"/>
        <v/>
      </c>
      <c r="I85" s="2" t="str">
        <f t="shared" si="25"/>
        <v/>
      </c>
      <c r="J85" s="2" t="str">
        <f t="shared" si="26"/>
        <v/>
      </c>
      <c r="K85" s="2" t="str">
        <f t="shared" si="27"/>
        <v/>
      </c>
      <c r="L85" s="2" t="str">
        <f t="shared" si="28"/>
        <v/>
      </c>
      <c r="M85" s="2" t="str">
        <f t="shared" si="29"/>
        <v/>
      </c>
      <c r="N85" s="2" t="str">
        <f t="shared" si="30"/>
        <v/>
      </c>
      <c r="O85" t="str">
        <f t="shared" si="31"/>
        <v/>
      </c>
      <c r="P85" t="str">
        <f t="shared" si="32"/>
        <v/>
      </c>
    </row>
    <row r="86" spans="2:16" x14ac:dyDescent="0.25">
      <c r="B86" s="73"/>
      <c r="C86" s="92"/>
      <c r="D86" s="92"/>
      <c r="E86" s="92"/>
      <c r="F86" s="92"/>
      <c r="G86" s="98" t="str">
        <f t="shared" si="33"/>
        <v/>
      </c>
      <c r="I86" s="2" t="str">
        <f t="shared" si="25"/>
        <v/>
      </c>
      <c r="J86" s="2" t="str">
        <f t="shared" si="26"/>
        <v/>
      </c>
      <c r="K86" s="2" t="str">
        <f t="shared" si="27"/>
        <v/>
      </c>
      <c r="L86" s="2" t="str">
        <f t="shared" si="28"/>
        <v/>
      </c>
      <c r="M86" s="2" t="str">
        <f t="shared" si="29"/>
        <v/>
      </c>
      <c r="N86" s="2" t="str">
        <f t="shared" si="30"/>
        <v/>
      </c>
      <c r="O86" t="str">
        <f t="shared" si="31"/>
        <v/>
      </c>
      <c r="P86" t="str">
        <f t="shared" si="32"/>
        <v/>
      </c>
    </row>
    <row r="87" spans="2:16" x14ac:dyDescent="0.25">
      <c r="B87" s="73"/>
      <c r="C87" s="92"/>
      <c r="D87" s="92"/>
      <c r="E87" s="92"/>
      <c r="F87" s="92"/>
      <c r="G87" s="98" t="str">
        <f t="shared" si="33"/>
        <v/>
      </c>
      <c r="I87" s="2" t="str">
        <f t="shared" si="25"/>
        <v/>
      </c>
      <c r="J87" s="2" t="str">
        <f t="shared" si="26"/>
        <v/>
      </c>
      <c r="K87" s="2" t="str">
        <f t="shared" si="27"/>
        <v/>
      </c>
      <c r="L87" s="2" t="str">
        <f t="shared" si="28"/>
        <v/>
      </c>
      <c r="M87" s="2" t="str">
        <f t="shared" si="29"/>
        <v/>
      </c>
      <c r="N87" s="2" t="str">
        <f t="shared" si="30"/>
        <v/>
      </c>
      <c r="O87" t="str">
        <f t="shared" si="31"/>
        <v/>
      </c>
      <c r="P87" t="str">
        <f t="shared" si="32"/>
        <v/>
      </c>
    </row>
    <row r="88" spans="2:16" x14ac:dyDescent="0.25">
      <c r="B88" s="73"/>
      <c r="C88" s="92"/>
      <c r="D88" s="92"/>
      <c r="E88" s="92"/>
      <c r="F88" s="92"/>
      <c r="G88" s="98" t="str">
        <f t="shared" si="33"/>
        <v/>
      </c>
      <c r="I88" s="2" t="str">
        <f t="shared" si="25"/>
        <v/>
      </c>
      <c r="J88" s="2" t="str">
        <f t="shared" si="26"/>
        <v/>
      </c>
      <c r="K88" s="2" t="str">
        <f t="shared" si="27"/>
        <v/>
      </c>
      <c r="L88" s="2" t="str">
        <f t="shared" si="28"/>
        <v/>
      </c>
      <c r="M88" s="2" t="str">
        <f t="shared" si="29"/>
        <v/>
      </c>
      <c r="N88" s="2" t="str">
        <f t="shared" si="30"/>
        <v/>
      </c>
      <c r="O88" t="str">
        <f t="shared" si="31"/>
        <v/>
      </c>
      <c r="P88" t="str">
        <f t="shared" si="32"/>
        <v/>
      </c>
    </row>
    <row r="89" spans="2:16" x14ac:dyDescent="0.25">
      <c r="B89" s="73"/>
      <c r="C89" s="92"/>
      <c r="D89" s="92"/>
      <c r="E89" s="92"/>
      <c r="F89" s="92"/>
      <c r="G89" s="98" t="str">
        <f t="shared" si="33"/>
        <v/>
      </c>
      <c r="I89" s="2" t="str">
        <f t="shared" si="25"/>
        <v/>
      </c>
      <c r="J89" s="2" t="str">
        <f t="shared" si="26"/>
        <v/>
      </c>
      <c r="K89" s="2" t="str">
        <f t="shared" si="27"/>
        <v/>
      </c>
      <c r="L89" s="2" t="str">
        <f t="shared" si="28"/>
        <v/>
      </c>
      <c r="M89" s="2" t="str">
        <f t="shared" si="29"/>
        <v/>
      </c>
      <c r="N89" s="2" t="str">
        <f t="shared" si="30"/>
        <v/>
      </c>
      <c r="O89" t="str">
        <f t="shared" si="31"/>
        <v/>
      </c>
      <c r="P89" t="str">
        <f t="shared" si="32"/>
        <v/>
      </c>
    </row>
    <row r="90" spans="2:16" x14ac:dyDescent="0.25">
      <c r="B90" s="73"/>
      <c r="C90" s="92"/>
      <c r="D90" s="92"/>
      <c r="E90" s="92"/>
      <c r="F90" s="92"/>
      <c r="G90" s="98" t="str">
        <f t="shared" si="33"/>
        <v/>
      </c>
      <c r="I90" s="2" t="str">
        <f t="shared" si="25"/>
        <v/>
      </c>
      <c r="J90" s="2" t="str">
        <f t="shared" si="26"/>
        <v/>
      </c>
      <c r="K90" s="2" t="str">
        <f t="shared" si="27"/>
        <v/>
      </c>
      <c r="L90" s="2" t="str">
        <f t="shared" si="28"/>
        <v/>
      </c>
      <c r="M90" s="2" t="str">
        <f t="shared" si="29"/>
        <v/>
      </c>
      <c r="N90" s="2" t="str">
        <f t="shared" si="30"/>
        <v/>
      </c>
      <c r="O90" t="str">
        <f t="shared" si="31"/>
        <v/>
      </c>
      <c r="P90" t="str">
        <f t="shared" si="32"/>
        <v/>
      </c>
    </row>
    <row r="91" spans="2:16" x14ac:dyDescent="0.25">
      <c r="B91" s="73"/>
      <c r="C91" s="92"/>
      <c r="D91" s="92"/>
      <c r="E91" s="92"/>
      <c r="F91" s="92"/>
      <c r="G91" s="98" t="str">
        <f t="shared" si="33"/>
        <v/>
      </c>
      <c r="I91" s="2" t="str">
        <f t="shared" si="25"/>
        <v/>
      </c>
      <c r="J91" s="2" t="str">
        <f t="shared" si="26"/>
        <v/>
      </c>
      <c r="K91" s="2" t="str">
        <f t="shared" si="27"/>
        <v/>
      </c>
      <c r="L91" s="2" t="str">
        <f t="shared" si="28"/>
        <v/>
      </c>
      <c r="M91" s="2" t="str">
        <f t="shared" si="29"/>
        <v/>
      </c>
      <c r="N91" s="2" t="str">
        <f t="shared" si="30"/>
        <v/>
      </c>
      <c r="O91" t="str">
        <f t="shared" si="31"/>
        <v/>
      </c>
      <c r="P91" t="str">
        <f t="shared" si="32"/>
        <v/>
      </c>
    </row>
    <row r="92" spans="2:16" x14ac:dyDescent="0.25">
      <c r="B92" s="73"/>
      <c r="C92" s="92"/>
      <c r="D92" s="92"/>
      <c r="E92" s="92"/>
      <c r="F92" s="92"/>
      <c r="G92" s="98" t="str">
        <f t="shared" si="33"/>
        <v/>
      </c>
      <c r="I92" s="2" t="str">
        <f t="shared" si="25"/>
        <v/>
      </c>
      <c r="J92" s="2" t="str">
        <f t="shared" si="26"/>
        <v/>
      </c>
      <c r="K92" s="2" t="str">
        <f t="shared" si="27"/>
        <v/>
      </c>
      <c r="L92" s="2" t="str">
        <f t="shared" si="28"/>
        <v/>
      </c>
      <c r="M92" s="2" t="str">
        <f t="shared" si="29"/>
        <v/>
      </c>
      <c r="N92" s="2" t="str">
        <f t="shared" si="30"/>
        <v/>
      </c>
      <c r="O92" t="str">
        <f t="shared" si="31"/>
        <v/>
      </c>
      <c r="P92" t="str">
        <f t="shared" si="32"/>
        <v/>
      </c>
    </row>
    <row r="93" spans="2:16" x14ac:dyDescent="0.25">
      <c r="B93" s="73"/>
      <c r="C93" s="92"/>
      <c r="D93" s="92"/>
      <c r="E93" s="92"/>
      <c r="F93" s="92"/>
      <c r="G93" s="98" t="str">
        <f t="shared" si="33"/>
        <v/>
      </c>
      <c r="I93" s="2" t="str">
        <f t="shared" si="25"/>
        <v/>
      </c>
      <c r="J93" s="2" t="str">
        <f t="shared" si="26"/>
        <v/>
      </c>
      <c r="K93" s="2" t="str">
        <f t="shared" si="27"/>
        <v/>
      </c>
      <c r="L93" s="2" t="str">
        <f t="shared" si="28"/>
        <v/>
      </c>
      <c r="M93" s="2" t="str">
        <f t="shared" si="29"/>
        <v/>
      </c>
      <c r="N93" s="2" t="str">
        <f t="shared" si="30"/>
        <v/>
      </c>
      <c r="O93" t="str">
        <f t="shared" si="31"/>
        <v/>
      </c>
      <c r="P93" t="str">
        <f t="shared" si="32"/>
        <v/>
      </c>
    </row>
    <row r="94" spans="2:16" x14ac:dyDescent="0.25">
      <c r="B94" s="73"/>
      <c r="C94" s="92"/>
      <c r="D94" s="92"/>
      <c r="E94" s="92"/>
      <c r="F94" s="92"/>
      <c r="G94" s="98" t="str">
        <f t="shared" si="33"/>
        <v/>
      </c>
      <c r="I94" s="2" t="str">
        <f t="shared" si="25"/>
        <v/>
      </c>
      <c r="J94" s="2" t="str">
        <f t="shared" si="26"/>
        <v/>
      </c>
      <c r="K94" s="2" t="str">
        <f t="shared" si="27"/>
        <v/>
      </c>
      <c r="L94" s="2" t="str">
        <f t="shared" si="28"/>
        <v/>
      </c>
      <c r="M94" s="2" t="str">
        <f t="shared" si="29"/>
        <v/>
      </c>
      <c r="N94" s="2" t="str">
        <f t="shared" si="30"/>
        <v/>
      </c>
      <c r="O94" t="str">
        <f t="shared" si="31"/>
        <v/>
      </c>
      <c r="P94" t="str">
        <f t="shared" si="32"/>
        <v/>
      </c>
    </row>
    <row r="95" spans="2:16" x14ac:dyDescent="0.25">
      <c r="B95" s="73"/>
      <c r="C95" s="92"/>
      <c r="D95" s="92"/>
      <c r="E95" s="92"/>
      <c r="F95" s="92"/>
      <c r="G95" s="98" t="str">
        <f t="shared" si="33"/>
        <v/>
      </c>
      <c r="I95" s="2" t="str">
        <f t="shared" si="25"/>
        <v/>
      </c>
      <c r="J95" s="2" t="str">
        <f t="shared" si="26"/>
        <v/>
      </c>
      <c r="K95" s="2" t="str">
        <f t="shared" si="27"/>
        <v/>
      </c>
      <c r="L95" s="2" t="str">
        <f t="shared" si="28"/>
        <v/>
      </c>
      <c r="M95" s="2" t="str">
        <f t="shared" si="29"/>
        <v/>
      </c>
      <c r="N95" s="2" t="str">
        <f t="shared" si="30"/>
        <v/>
      </c>
      <c r="O95" t="str">
        <f t="shared" si="31"/>
        <v/>
      </c>
      <c r="P95" t="str">
        <f t="shared" si="32"/>
        <v/>
      </c>
    </row>
    <row r="96" spans="2:16" x14ac:dyDescent="0.25">
      <c r="B96" s="73"/>
      <c r="C96" s="92"/>
      <c r="D96" s="92"/>
      <c r="E96" s="92"/>
      <c r="F96" s="92"/>
      <c r="G96" s="98" t="str">
        <f t="shared" si="33"/>
        <v/>
      </c>
      <c r="I96" s="2" t="str">
        <f t="shared" si="25"/>
        <v/>
      </c>
      <c r="J96" s="2" t="str">
        <f t="shared" si="26"/>
        <v/>
      </c>
      <c r="K96" s="2" t="str">
        <f t="shared" si="27"/>
        <v/>
      </c>
      <c r="L96" s="2" t="str">
        <f t="shared" si="28"/>
        <v/>
      </c>
      <c r="M96" s="2" t="str">
        <f t="shared" si="29"/>
        <v/>
      </c>
      <c r="N96" s="2" t="str">
        <f t="shared" si="30"/>
        <v/>
      </c>
      <c r="O96" t="str">
        <f t="shared" si="31"/>
        <v/>
      </c>
      <c r="P96" t="str">
        <f t="shared" si="32"/>
        <v/>
      </c>
    </row>
    <row r="97" spans="2:16" x14ac:dyDescent="0.25">
      <c r="B97" s="73"/>
      <c r="C97" s="92"/>
      <c r="D97" s="92"/>
      <c r="E97" s="92"/>
      <c r="F97" s="92"/>
      <c r="G97" s="98" t="str">
        <f t="shared" si="33"/>
        <v/>
      </c>
      <c r="I97" s="2" t="str">
        <f t="shared" si="25"/>
        <v/>
      </c>
      <c r="J97" s="2" t="str">
        <f t="shared" si="26"/>
        <v/>
      </c>
      <c r="K97" s="2" t="str">
        <f t="shared" si="27"/>
        <v/>
      </c>
      <c r="L97" s="2" t="str">
        <f t="shared" si="28"/>
        <v/>
      </c>
      <c r="M97" s="2" t="str">
        <f t="shared" si="29"/>
        <v/>
      </c>
      <c r="N97" s="2" t="str">
        <f t="shared" si="30"/>
        <v/>
      </c>
      <c r="O97" t="str">
        <f t="shared" si="31"/>
        <v/>
      </c>
      <c r="P97" t="str">
        <f t="shared" si="32"/>
        <v/>
      </c>
    </row>
    <row r="98" spans="2:16" x14ac:dyDescent="0.25">
      <c r="B98" s="73"/>
      <c r="C98" s="92"/>
      <c r="D98" s="92"/>
      <c r="E98" s="92"/>
      <c r="F98" s="92"/>
      <c r="G98" s="98" t="str">
        <f t="shared" si="33"/>
        <v/>
      </c>
      <c r="I98" s="2" t="str">
        <f t="shared" si="25"/>
        <v/>
      </c>
      <c r="J98" s="2" t="str">
        <f t="shared" si="26"/>
        <v/>
      </c>
      <c r="K98" s="2" t="str">
        <f t="shared" si="27"/>
        <v/>
      </c>
      <c r="L98" s="2" t="str">
        <f t="shared" si="28"/>
        <v/>
      </c>
      <c r="M98" s="2" t="str">
        <f t="shared" si="29"/>
        <v/>
      </c>
      <c r="N98" s="2" t="str">
        <f t="shared" si="30"/>
        <v/>
      </c>
      <c r="O98" t="str">
        <f t="shared" si="31"/>
        <v/>
      </c>
      <c r="P98" t="str">
        <f t="shared" si="32"/>
        <v/>
      </c>
    </row>
    <row r="99" spans="2:16" x14ac:dyDescent="0.25">
      <c r="B99" s="73"/>
      <c r="C99" s="92"/>
      <c r="D99" s="92"/>
      <c r="E99" s="92"/>
      <c r="F99" s="92"/>
      <c r="G99" s="98" t="str">
        <f t="shared" si="33"/>
        <v/>
      </c>
      <c r="I99" s="2" t="str">
        <f t="shared" si="25"/>
        <v/>
      </c>
      <c r="J99" s="2" t="str">
        <f t="shared" si="26"/>
        <v/>
      </c>
      <c r="K99" s="2" t="str">
        <f t="shared" si="27"/>
        <v/>
      </c>
      <c r="L99" s="2" t="str">
        <f t="shared" si="28"/>
        <v/>
      </c>
      <c r="M99" s="2" t="str">
        <f t="shared" si="29"/>
        <v/>
      </c>
      <c r="N99" s="2" t="str">
        <f t="shared" si="30"/>
        <v/>
      </c>
      <c r="O99" t="str">
        <f t="shared" si="31"/>
        <v/>
      </c>
      <c r="P99" t="str">
        <f t="shared" si="32"/>
        <v/>
      </c>
    </row>
    <row r="100" spans="2:16" x14ac:dyDescent="0.25">
      <c r="B100" s="73"/>
      <c r="C100" s="92"/>
      <c r="D100" s="92"/>
      <c r="E100" s="92"/>
      <c r="F100" s="92"/>
      <c r="G100" s="98" t="str">
        <f t="shared" si="33"/>
        <v/>
      </c>
      <c r="I100" s="2" t="str">
        <f t="shared" si="25"/>
        <v/>
      </c>
      <c r="J100" s="2" t="str">
        <f t="shared" si="26"/>
        <v/>
      </c>
      <c r="K100" s="2" t="str">
        <f t="shared" si="27"/>
        <v/>
      </c>
      <c r="L100" s="2" t="str">
        <f t="shared" si="28"/>
        <v/>
      </c>
      <c r="M100" s="2" t="str">
        <f t="shared" si="29"/>
        <v/>
      </c>
      <c r="N100" s="2" t="str">
        <f t="shared" si="30"/>
        <v/>
      </c>
      <c r="O100" t="str">
        <f t="shared" si="31"/>
        <v/>
      </c>
      <c r="P100" t="str">
        <f t="shared" si="32"/>
        <v/>
      </c>
    </row>
    <row r="101" spans="2:16" x14ac:dyDescent="0.25">
      <c r="B101" s="73"/>
      <c r="C101" s="92"/>
      <c r="D101" s="92"/>
      <c r="E101" s="92"/>
      <c r="F101" s="92"/>
      <c r="G101" s="98" t="str">
        <f t="shared" si="33"/>
        <v/>
      </c>
      <c r="I101" s="2" t="str">
        <f t="shared" si="25"/>
        <v/>
      </c>
      <c r="J101" s="2" t="str">
        <f t="shared" si="26"/>
        <v/>
      </c>
      <c r="K101" s="2" t="str">
        <f t="shared" si="27"/>
        <v/>
      </c>
      <c r="L101" s="2" t="str">
        <f t="shared" si="28"/>
        <v/>
      </c>
      <c r="M101" s="2" t="str">
        <f t="shared" si="29"/>
        <v/>
      </c>
      <c r="N101" s="2" t="str">
        <f t="shared" si="30"/>
        <v/>
      </c>
      <c r="O101" t="str">
        <f t="shared" si="31"/>
        <v/>
      </c>
      <c r="P101" t="str">
        <f t="shared" si="32"/>
        <v/>
      </c>
    </row>
    <row r="102" spans="2:16" x14ac:dyDescent="0.25">
      <c r="B102" s="73"/>
      <c r="C102" s="92"/>
      <c r="D102" s="92"/>
      <c r="E102" s="92"/>
      <c r="F102" s="92"/>
      <c r="G102" s="98" t="str">
        <f t="shared" si="33"/>
        <v/>
      </c>
      <c r="I102" s="2" t="str">
        <f t="shared" si="25"/>
        <v/>
      </c>
      <c r="J102" s="2" t="str">
        <f t="shared" si="26"/>
        <v/>
      </c>
      <c r="K102" s="2" t="str">
        <f t="shared" si="27"/>
        <v/>
      </c>
      <c r="L102" s="2" t="str">
        <f t="shared" si="28"/>
        <v/>
      </c>
      <c r="M102" s="2" t="str">
        <f t="shared" si="29"/>
        <v/>
      </c>
      <c r="N102" s="2" t="str">
        <f t="shared" si="30"/>
        <v/>
      </c>
      <c r="O102" t="str">
        <f t="shared" si="31"/>
        <v/>
      </c>
      <c r="P102" t="str">
        <f t="shared" si="32"/>
        <v/>
      </c>
    </row>
    <row r="103" spans="2:16" x14ac:dyDescent="0.25">
      <c r="B103" s="73"/>
      <c r="C103" s="92"/>
      <c r="D103" s="92"/>
      <c r="E103" s="92"/>
      <c r="F103" s="92"/>
      <c r="G103" s="98" t="str">
        <f t="shared" si="33"/>
        <v/>
      </c>
      <c r="I103" s="2" t="str">
        <f t="shared" si="25"/>
        <v/>
      </c>
      <c r="J103" s="2" t="str">
        <f t="shared" si="26"/>
        <v/>
      </c>
      <c r="K103" s="2" t="str">
        <f t="shared" si="27"/>
        <v/>
      </c>
      <c r="L103" s="2" t="str">
        <f t="shared" si="28"/>
        <v/>
      </c>
      <c r="M103" s="2" t="str">
        <f t="shared" si="29"/>
        <v/>
      </c>
      <c r="N103" s="2" t="str">
        <f t="shared" si="30"/>
        <v/>
      </c>
      <c r="O103" t="str">
        <f t="shared" si="31"/>
        <v/>
      </c>
      <c r="P103" t="str">
        <f t="shared" si="32"/>
        <v/>
      </c>
    </row>
    <row r="104" spans="2:16" x14ac:dyDescent="0.25">
      <c r="B104" s="73"/>
      <c r="C104" s="92"/>
      <c r="D104" s="92"/>
      <c r="E104" s="92"/>
      <c r="F104" s="92"/>
      <c r="G104" s="98" t="str">
        <f t="shared" si="33"/>
        <v/>
      </c>
      <c r="I104" s="2" t="str">
        <f t="shared" si="25"/>
        <v/>
      </c>
      <c r="J104" s="2" t="str">
        <f t="shared" si="26"/>
        <v/>
      </c>
      <c r="K104" s="2" t="str">
        <f t="shared" si="27"/>
        <v/>
      </c>
      <c r="L104" s="2" t="str">
        <f t="shared" si="28"/>
        <v/>
      </c>
      <c r="M104" s="2" t="str">
        <f t="shared" si="29"/>
        <v/>
      </c>
      <c r="N104" s="2" t="str">
        <f t="shared" si="30"/>
        <v/>
      </c>
      <c r="O104" t="str">
        <f t="shared" si="31"/>
        <v/>
      </c>
      <c r="P104" t="str">
        <f t="shared" si="32"/>
        <v/>
      </c>
    </row>
    <row r="105" spans="2:16" x14ac:dyDescent="0.25">
      <c r="B105" s="73"/>
      <c r="C105" s="92"/>
      <c r="D105" s="92"/>
      <c r="E105" s="92"/>
      <c r="F105" s="92"/>
      <c r="G105" s="98" t="str">
        <f t="shared" si="33"/>
        <v/>
      </c>
      <c r="I105" s="2" t="str">
        <f t="shared" si="25"/>
        <v/>
      </c>
      <c r="J105" s="2" t="str">
        <f t="shared" si="26"/>
        <v/>
      </c>
      <c r="K105" s="2" t="str">
        <f t="shared" si="27"/>
        <v/>
      </c>
      <c r="L105" s="2" t="str">
        <f t="shared" si="28"/>
        <v/>
      </c>
      <c r="M105" s="2" t="str">
        <f t="shared" si="29"/>
        <v/>
      </c>
      <c r="N105" s="2" t="str">
        <f t="shared" si="30"/>
        <v/>
      </c>
      <c r="O105" t="str">
        <f t="shared" si="31"/>
        <v/>
      </c>
      <c r="P105" t="str">
        <f t="shared" si="32"/>
        <v/>
      </c>
    </row>
    <row r="106" spans="2:16" x14ac:dyDescent="0.25">
      <c r="B106" s="73"/>
      <c r="C106" s="92"/>
      <c r="D106" s="92"/>
      <c r="E106" s="92"/>
      <c r="F106" s="92"/>
      <c r="G106" s="98" t="str">
        <f t="shared" si="33"/>
        <v/>
      </c>
      <c r="I106" s="2" t="str">
        <f t="shared" si="25"/>
        <v/>
      </c>
      <c r="J106" s="2" t="str">
        <f t="shared" si="26"/>
        <v/>
      </c>
      <c r="K106" s="2" t="str">
        <f t="shared" si="27"/>
        <v/>
      </c>
      <c r="L106" s="2" t="str">
        <f t="shared" si="28"/>
        <v/>
      </c>
      <c r="M106" s="2" t="str">
        <f t="shared" si="29"/>
        <v/>
      </c>
      <c r="N106" s="2" t="str">
        <f t="shared" si="30"/>
        <v/>
      </c>
      <c r="O106" t="str">
        <f t="shared" si="31"/>
        <v/>
      </c>
      <c r="P106" t="str">
        <f t="shared" si="32"/>
        <v/>
      </c>
    </row>
    <row r="107" spans="2:16" x14ac:dyDescent="0.25">
      <c r="B107" s="73"/>
      <c r="C107" s="92"/>
      <c r="D107" s="92"/>
      <c r="E107" s="92"/>
      <c r="F107" s="92"/>
      <c r="G107" s="98" t="str">
        <f t="shared" si="33"/>
        <v/>
      </c>
      <c r="I107" s="2" t="str">
        <f t="shared" si="25"/>
        <v/>
      </c>
      <c r="J107" s="2" t="str">
        <f t="shared" si="26"/>
        <v/>
      </c>
      <c r="K107" s="2" t="str">
        <f t="shared" si="27"/>
        <v/>
      </c>
      <c r="L107" s="2" t="str">
        <f t="shared" si="28"/>
        <v/>
      </c>
      <c r="M107" s="2" t="str">
        <f t="shared" si="29"/>
        <v/>
      </c>
      <c r="N107" s="2" t="str">
        <f t="shared" si="30"/>
        <v/>
      </c>
      <c r="O107" t="str">
        <f t="shared" si="31"/>
        <v/>
      </c>
      <c r="P107" t="str">
        <f t="shared" si="32"/>
        <v/>
      </c>
    </row>
    <row r="108" spans="2:16" x14ac:dyDescent="0.25">
      <c r="B108" s="73"/>
      <c r="C108" s="92"/>
      <c r="D108" s="92"/>
      <c r="E108" s="92"/>
      <c r="F108" s="92"/>
      <c r="G108" s="98" t="str">
        <f t="shared" si="33"/>
        <v/>
      </c>
      <c r="I108" s="2" t="str">
        <f t="shared" si="25"/>
        <v/>
      </c>
      <c r="J108" s="2" t="str">
        <f t="shared" si="26"/>
        <v/>
      </c>
      <c r="K108" s="2" t="str">
        <f t="shared" si="27"/>
        <v/>
      </c>
      <c r="L108" s="2" t="str">
        <f t="shared" si="28"/>
        <v/>
      </c>
      <c r="M108" s="2" t="str">
        <f t="shared" si="29"/>
        <v/>
      </c>
      <c r="N108" s="2" t="str">
        <f t="shared" si="30"/>
        <v/>
      </c>
      <c r="O108" t="str">
        <f t="shared" si="31"/>
        <v/>
      </c>
      <c r="P108" t="str">
        <f t="shared" si="32"/>
        <v/>
      </c>
    </row>
    <row r="109" spans="2:16" x14ac:dyDescent="0.25">
      <c r="B109" s="73"/>
      <c r="C109" s="92"/>
      <c r="D109" s="92"/>
      <c r="E109" s="92"/>
      <c r="F109" s="92"/>
      <c r="G109" s="98" t="str">
        <f t="shared" si="33"/>
        <v/>
      </c>
      <c r="I109" s="2" t="str">
        <f t="shared" si="25"/>
        <v/>
      </c>
      <c r="J109" s="2" t="str">
        <f t="shared" si="26"/>
        <v/>
      </c>
      <c r="K109" s="2" t="str">
        <f t="shared" si="27"/>
        <v/>
      </c>
      <c r="L109" s="2" t="str">
        <f t="shared" si="28"/>
        <v/>
      </c>
      <c r="M109" s="2" t="str">
        <f t="shared" si="29"/>
        <v/>
      </c>
      <c r="N109" s="2" t="str">
        <f t="shared" si="30"/>
        <v/>
      </c>
      <c r="O109" t="str">
        <f t="shared" si="31"/>
        <v/>
      </c>
      <c r="P109" t="str">
        <f t="shared" si="32"/>
        <v/>
      </c>
    </row>
    <row r="110" spans="2:16" x14ac:dyDescent="0.25">
      <c r="B110" s="73"/>
      <c r="C110" s="92"/>
      <c r="D110" s="92"/>
      <c r="E110" s="92"/>
      <c r="F110" s="92"/>
      <c r="G110" s="98" t="str">
        <f t="shared" si="33"/>
        <v/>
      </c>
      <c r="I110" s="2" t="str">
        <f t="shared" si="25"/>
        <v/>
      </c>
      <c r="J110" s="2" t="str">
        <f t="shared" si="26"/>
        <v/>
      </c>
      <c r="K110" s="2" t="str">
        <f t="shared" si="27"/>
        <v/>
      </c>
      <c r="L110" s="2" t="str">
        <f t="shared" si="28"/>
        <v/>
      </c>
      <c r="M110" s="2" t="str">
        <f t="shared" si="29"/>
        <v/>
      </c>
      <c r="N110" s="2" t="str">
        <f t="shared" si="30"/>
        <v/>
      </c>
      <c r="O110" t="str">
        <f t="shared" si="31"/>
        <v/>
      </c>
      <c r="P110" t="str">
        <f t="shared" si="32"/>
        <v/>
      </c>
    </row>
    <row r="111" spans="2:16" x14ac:dyDescent="0.25">
      <c r="B111" s="73"/>
      <c r="C111" s="92"/>
      <c r="D111" s="92"/>
      <c r="E111" s="92"/>
      <c r="F111" s="92"/>
      <c r="G111" s="98" t="str">
        <f t="shared" si="33"/>
        <v/>
      </c>
      <c r="I111" s="2" t="str">
        <f t="shared" ref="I111:I142" si="34">IF($E111="","",IF($E111&gt;=$L$2,$D111&amp;", ",""))</f>
        <v/>
      </c>
      <c r="J111" s="2" t="str">
        <f t="shared" ref="J111:J142" si="35">IF(E111&gt;=$L$2,"",IF(E111&gt;=$L$3,($D111&amp;", "),""))</f>
        <v/>
      </c>
      <c r="K111" s="2" t="str">
        <f t="shared" ref="K111:K142" si="36">IF(E111&gt;=$L$3,"",IF(E111&gt;=$L$4,($D111&amp;", "),""))</f>
        <v/>
      </c>
      <c r="L111" s="2" t="str">
        <f t="shared" ref="L111:L142" si="37">IF($E111="","",IF($E111&lt;$L$4,$D111&amp;", ",""))</f>
        <v/>
      </c>
      <c r="M111" s="2" t="str">
        <f t="shared" ref="M111:M142" si="38">IF($F111="","",IF($F111&gt;=$L$2,$D111&amp;", ",""))</f>
        <v/>
      </c>
      <c r="N111" s="2" t="str">
        <f t="shared" ref="N111:N142" si="39">IF(F111&gt;=$L$2,"",IF(F111&gt;=$L$3,($D111&amp;", "),""))</f>
        <v/>
      </c>
      <c r="O111" t="str">
        <f t="shared" ref="O111:O142" si="40">IF(F111&gt;=$L$3,"",IF(F111&gt;=$L$4,($D111&amp;", "),""))</f>
        <v/>
      </c>
      <c r="P111" t="str">
        <f t="shared" ref="P111:P142" si="41">IF($F111="","",IF($F111&lt;$L$4,$D111&amp;", ",""))</f>
        <v/>
      </c>
    </row>
    <row r="112" spans="2:16" x14ac:dyDescent="0.25">
      <c r="B112" s="73"/>
      <c r="C112" s="92"/>
      <c r="D112" s="92"/>
      <c r="E112" s="92"/>
      <c r="F112" s="92"/>
      <c r="G112" s="98" t="str">
        <f t="shared" si="33"/>
        <v/>
      </c>
      <c r="I112" s="2" t="str">
        <f t="shared" si="34"/>
        <v/>
      </c>
      <c r="J112" s="2" t="str">
        <f t="shared" si="35"/>
        <v/>
      </c>
      <c r="K112" s="2" t="str">
        <f t="shared" si="36"/>
        <v/>
      </c>
      <c r="L112" s="2" t="str">
        <f t="shared" si="37"/>
        <v/>
      </c>
      <c r="M112" s="2" t="str">
        <f t="shared" si="38"/>
        <v/>
      </c>
      <c r="N112" s="2" t="str">
        <f t="shared" si="39"/>
        <v/>
      </c>
      <c r="O112" t="str">
        <f t="shared" si="40"/>
        <v/>
      </c>
      <c r="P112" t="str">
        <f t="shared" si="41"/>
        <v/>
      </c>
    </row>
    <row r="113" spans="2:16" x14ac:dyDescent="0.25">
      <c r="B113" s="73"/>
      <c r="C113" s="92"/>
      <c r="D113" s="92"/>
      <c r="E113" s="92"/>
      <c r="F113" s="92"/>
      <c r="G113" s="98" t="str">
        <f t="shared" si="33"/>
        <v/>
      </c>
      <c r="I113" s="2" t="str">
        <f t="shared" si="34"/>
        <v/>
      </c>
      <c r="J113" s="2" t="str">
        <f t="shared" si="35"/>
        <v/>
      </c>
      <c r="K113" s="2" t="str">
        <f t="shared" si="36"/>
        <v/>
      </c>
      <c r="L113" s="2" t="str">
        <f t="shared" si="37"/>
        <v/>
      </c>
      <c r="M113" s="2" t="str">
        <f t="shared" si="38"/>
        <v/>
      </c>
      <c r="N113" s="2" t="str">
        <f t="shared" si="39"/>
        <v/>
      </c>
      <c r="O113" t="str">
        <f t="shared" si="40"/>
        <v/>
      </c>
      <c r="P113" t="str">
        <f t="shared" si="41"/>
        <v/>
      </c>
    </row>
    <row r="114" spans="2:16" x14ac:dyDescent="0.25">
      <c r="B114" s="73"/>
      <c r="C114" s="92"/>
      <c r="D114" s="92"/>
      <c r="E114" s="92"/>
      <c r="F114" s="92"/>
      <c r="G114" s="98" t="str">
        <f t="shared" si="33"/>
        <v/>
      </c>
      <c r="I114" s="2" t="str">
        <f t="shared" si="34"/>
        <v/>
      </c>
      <c r="J114" s="2" t="str">
        <f t="shared" si="35"/>
        <v/>
      </c>
      <c r="K114" s="2" t="str">
        <f t="shared" si="36"/>
        <v/>
      </c>
      <c r="L114" s="2" t="str">
        <f t="shared" si="37"/>
        <v/>
      </c>
      <c r="M114" s="2" t="str">
        <f t="shared" si="38"/>
        <v/>
      </c>
      <c r="N114" s="2" t="str">
        <f t="shared" si="39"/>
        <v/>
      </c>
      <c r="O114" t="str">
        <f t="shared" si="40"/>
        <v/>
      </c>
      <c r="P114" t="str">
        <f t="shared" si="41"/>
        <v/>
      </c>
    </row>
    <row r="115" spans="2:16" x14ac:dyDescent="0.25">
      <c r="B115" s="73"/>
      <c r="C115" s="92"/>
      <c r="D115" s="92"/>
      <c r="E115" s="92"/>
      <c r="F115" s="92"/>
      <c r="G115" s="98" t="str">
        <f t="shared" si="33"/>
        <v/>
      </c>
      <c r="I115" s="2" t="str">
        <f t="shared" si="34"/>
        <v/>
      </c>
      <c r="J115" s="2" t="str">
        <f t="shared" si="35"/>
        <v/>
      </c>
      <c r="K115" s="2" t="str">
        <f t="shared" si="36"/>
        <v/>
      </c>
      <c r="L115" s="2" t="str">
        <f t="shared" si="37"/>
        <v/>
      </c>
      <c r="M115" s="2" t="str">
        <f t="shared" si="38"/>
        <v/>
      </c>
      <c r="N115" s="2" t="str">
        <f t="shared" si="39"/>
        <v/>
      </c>
      <c r="O115" t="str">
        <f t="shared" si="40"/>
        <v/>
      </c>
      <c r="P115" t="str">
        <f t="shared" si="41"/>
        <v/>
      </c>
    </row>
    <row r="116" spans="2:16" x14ac:dyDescent="0.25">
      <c r="B116" s="73"/>
      <c r="C116" s="92"/>
      <c r="D116" s="92"/>
      <c r="E116" s="92"/>
      <c r="F116" s="92"/>
      <c r="G116" s="98" t="str">
        <f t="shared" si="33"/>
        <v/>
      </c>
      <c r="I116" s="2" t="str">
        <f t="shared" si="34"/>
        <v/>
      </c>
      <c r="J116" s="2" t="str">
        <f t="shared" si="35"/>
        <v/>
      </c>
      <c r="K116" s="2" t="str">
        <f t="shared" si="36"/>
        <v/>
      </c>
      <c r="L116" s="2" t="str">
        <f t="shared" si="37"/>
        <v/>
      </c>
      <c r="M116" s="2" t="str">
        <f t="shared" si="38"/>
        <v/>
      </c>
      <c r="N116" s="2" t="str">
        <f t="shared" si="39"/>
        <v/>
      </c>
      <c r="O116" t="str">
        <f t="shared" si="40"/>
        <v/>
      </c>
      <c r="P116" t="str">
        <f t="shared" si="41"/>
        <v/>
      </c>
    </row>
    <row r="117" spans="2:16" x14ac:dyDescent="0.25">
      <c r="B117" s="73"/>
      <c r="C117" s="92"/>
      <c r="D117" s="92"/>
      <c r="E117" s="92"/>
      <c r="F117" s="92"/>
      <c r="G117" s="98" t="str">
        <f t="shared" si="33"/>
        <v/>
      </c>
      <c r="I117" s="2" t="str">
        <f t="shared" si="34"/>
        <v/>
      </c>
      <c r="J117" s="2" t="str">
        <f t="shared" si="35"/>
        <v/>
      </c>
      <c r="K117" s="2" t="str">
        <f t="shared" si="36"/>
        <v/>
      </c>
      <c r="L117" s="2" t="str">
        <f t="shared" si="37"/>
        <v/>
      </c>
      <c r="M117" s="2" t="str">
        <f t="shared" si="38"/>
        <v/>
      </c>
      <c r="N117" s="2" t="str">
        <f t="shared" si="39"/>
        <v/>
      </c>
      <c r="O117" t="str">
        <f t="shared" si="40"/>
        <v/>
      </c>
      <c r="P117" t="str">
        <f t="shared" si="41"/>
        <v/>
      </c>
    </row>
    <row r="118" spans="2:16" x14ac:dyDescent="0.25">
      <c r="B118" s="73"/>
      <c r="C118" s="92"/>
      <c r="D118" s="92"/>
      <c r="E118" s="92"/>
      <c r="F118" s="92"/>
      <c r="G118" s="98" t="str">
        <f t="shared" si="33"/>
        <v/>
      </c>
      <c r="I118" s="2" t="str">
        <f t="shared" si="34"/>
        <v/>
      </c>
      <c r="J118" s="2" t="str">
        <f t="shared" si="35"/>
        <v/>
      </c>
      <c r="K118" s="2" t="str">
        <f t="shared" si="36"/>
        <v/>
      </c>
      <c r="L118" s="2" t="str">
        <f t="shared" si="37"/>
        <v/>
      </c>
      <c r="M118" s="2" t="str">
        <f t="shared" si="38"/>
        <v/>
      </c>
      <c r="N118" s="2" t="str">
        <f t="shared" si="39"/>
        <v/>
      </c>
      <c r="O118" t="str">
        <f t="shared" si="40"/>
        <v/>
      </c>
      <c r="P118" t="str">
        <f t="shared" si="41"/>
        <v/>
      </c>
    </row>
    <row r="119" spans="2:16" x14ac:dyDescent="0.25">
      <c r="B119" s="73"/>
      <c r="C119" s="92"/>
      <c r="D119" s="92"/>
      <c r="E119" s="92"/>
      <c r="F119" s="92"/>
      <c r="G119" s="98" t="str">
        <f t="shared" si="33"/>
        <v/>
      </c>
      <c r="I119" s="2" t="str">
        <f t="shared" si="34"/>
        <v/>
      </c>
      <c r="J119" s="2" t="str">
        <f t="shared" si="35"/>
        <v/>
      </c>
      <c r="K119" s="2" t="str">
        <f t="shared" si="36"/>
        <v/>
      </c>
      <c r="L119" s="2" t="str">
        <f t="shared" si="37"/>
        <v/>
      </c>
      <c r="M119" s="2" t="str">
        <f t="shared" si="38"/>
        <v/>
      </c>
      <c r="N119" s="2" t="str">
        <f t="shared" si="39"/>
        <v/>
      </c>
      <c r="O119" t="str">
        <f t="shared" si="40"/>
        <v/>
      </c>
      <c r="P119" t="str">
        <f t="shared" si="41"/>
        <v/>
      </c>
    </row>
    <row r="120" spans="2:16" x14ac:dyDescent="0.25">
      <c r="B120" s="73"/>
      <c r="C120" s="92"/>
      <c r="D120" s="92"/>
      <c r="E120" s="92"/>
      <c r="F120" s="92"/>
      <c r="G120" s="98" t="str">
        <f t="shared" si="33"/>
        <v/>
      </c>
      <c r="I120" s="2" t="str">
        <f t="shared" si="34"/>
        <v/>
      </c>
      <c r="J120" s="2" t="str">
        <f t="shared" si="35"/>
        <v/>
      </c>
      <c r="K120" s="2" t="str">
        <f t="shared" si="36"/>
        <v/>
      </c>
      <c r="L120" s="2" t="str">
        <f t="shared" si="37"/>
        <v/>
      </c>
      <c r="M120" s="2" t="str">
        <f t="shared" si="38"/>
        <v/>
      </c>
      <c r="N120" s="2" t="str">
        <f t="shared" si="39"/>
        <v/>
      </c>
      <c r="O120" t="str">
        <f t="shared" si="40"/>
        <v/>
      </c>
      <c r="P120" t="str">
        <f t="shared" si="41"/>
        <v/>
      </c>
    </row>
    <row r="121" spans="2:16" x14ac:dyDescent="0.25">
      <c r="B121" s="73"/>
      <c r="C121" s="92"/>
      <c r="D121" s="92"/>
      <c r="E121" s="92"/>
      <c r="F121" s="92"/>
      <c r="G121" s="98" t="str">
        <f t="shared" si="33"/>
        <v/>
      </c>
      <c r="I121" s="2" t="str">
        <f t="shared" si="34"/>
        <v/>
      </c>
      <c r="J121" s="2" t="str">
        <f t="shared" si="35"/>
        <v/>
      </c>
      <c r="K121" s="2" t="str">
        <f t="shared" si="36"/>
        <v/>
      </c>
      <c r="L121" s="2" t="str">
        <f t="shared" si="37"/>
        <v/>
      </c>
      <c r="M121" s="2" t="str">
        <f t="shared" si="38"/>
        <v/>
      </c>
      <c r="N121" s="2" t="str">
        <f t="shared" si="39"/>
        <v/>
      </c>
      <c r="O121" t="str">
        <f t="shared" si="40"/>
        <v/>
      </c>
      <c r="P121" t="str">
        <f t="shared" si="41"/>
        <v/>
      </c>
    </row>
    <row r="122" spans="2:16" x14ac:dyDescent="0.25">
      <c r="B122" s="73"/>
      <c r="C122" s="92"/>
      <c r="D122" s="92"/>
      <c r="E122" s="92"/>
      <c r="F122" s="92"/>
      <c r="G122" s="98" t="str">
        <f t="shared" si="33"/>
        <v/>
      </c>
      <c r="I122" s="2" t="str">
        <f t="shared" si="34"/>
        <v/>
      </c>
      <c r="J122" s="2" t="str">
        <f t="shared" si="35"/>
        <v/>
      </c>
      <c r="K122" s="2" t="str">
        <f t="shared" si="36"/>
        <v/>
      </c>
      <c r="L122" s="2" t="str">
        <f t="shared" si="37"/>
        <v/>
      </c>
      <c r="M122" s="2" t="str">
        <f t="shared" si="38"/>
        <v/>
      </c>
      <c r="N122" s="2" t="str">
        <f t="shared" si="39"/>
        <v/>
      </c>
      <c r="O122" t="str">
        <f t="shared" si="40"/>
        <v/>
      </c>
      <c r="P122" t="str">
        <f t="shared" si="41"/>
        <v/>
      </c>
    </row>
    <row r="123" spans="2:16" x14ac:dyDescent="0.25">
      <c r="B123" s="73"/>
      <c r="C123" s="92"/>
      <c r="D123" s="92"/>
      <c r="E123" s="92"/>
      <c r="F123" s="92"/>
      <c r="G123" s="98" t="str">
        <f t="shared" si="33"/>
        <v/>
      </c>
      <c r="I123" s="2" t="str">
        <f t="shared" si="34"/>
        <v/>
      </c>
      <c r="J123" s="2" t="str">
        <f t="shared" si="35"/>
        <v/>
      </c>
      <c r="K123" s="2" t="str">
        <f t="shared" si="36"/>
        <v/>
      </c>
      <c r="L123" s="2" t="str">
        <f t="shared" si="37"/>
        <v/>
      </c>
      <c r="M123" s="2" t="str">
        <f t="shared" si="38"/>
        <v/>
      </c>
      <c r="N123" s="2" t="str">
        <f t="shared" si="39"/>
        <v/>
      </c>
      <c r="O123" t="str">
        <f t="shared" si="40"/>
        <v/>
      </c>
      <c r="P123" t="str">
        <f t="shared" si="41"/>
        <v/>
      </c>
    </row>
    <row r="124" spans="2:16" x14ac:dyDescent="0.25">
      <c r="B124" s="73"/>
      <c r="C124" s="92"/>
      <c r="D124" s="92"/>
      <c r="E124" s="92"/>
      <c r="F124" s="92"/>
      <c r="G124" s="98" t="str">
        <f t="shared" si="33"/>
        <v/>
      </c>
      <c r="I124" s="2" t="str">
        <f t="shared" si="34"/>
        <v/>
      </c>
      <c r="J124" s="2" t="str">
        <f t="shared" si="35"/>
        <v/>
      </c>
      <c r="K124" s="2" t="str">
        <f t="shared" si="36"/>
        <v/>
      </c>
      <c r="L124" s="2" t="str">
        <f t="shared" si="37"/>
        <v/>
      </c>
      <c r="M124" s="2" t="str">
        <f t="shared" si="38"/>
        <v/>
      </c>
      <c r="N124" s="2" t="str">
        <f t="shared" si="39"/>
        <v/>
      </c>
      <c r="O124" t="str">
        <f t="shared" si="40"/>
        <v/>
      </c>
      <c r="P124" t="str">
        <f t="shared" si="41"/>
        <v/>
      </c>
    </row>
    <row r="125" spans="2:16" x14ac:dyDescent="0.25">
      <c r="B125" s="73"/>
      <c r="C125" s="92"/>
      <c r="D125" s="92"/>
      <c r="E125" s="92"/>
      <c r="F125" s="92"/>
      <c r="G125" s="98" t="str">
        <f t="shared" si="33"/>
        <v/>
      </c>
      <c r="I125" s="2" t="str">
        <f t="shared" si="34"/>
        <v/>
      </c>
      <c r="J125" s="2" t="str">
        <f t="shared" si="35"/>
        <v/>
      </c>
      <c r="K125" s="2" t="str">
        <f t="shared" si="36"/>
        <v/>
      </c>
      <c r="L125" s="2" t="str">
        <f t="shared" si="37"/>
        <v/>
      </c>
      <c r="M125" s="2" t="str">
        <f t="shared" si="38"/>
        <v/>
      </c>
      <c r="N125" s="2" t="str">
        <f t="shared" si="39"/>
        <v/>
      </c>
      <c r="O125" t="str">
        <f t="shared" si="40"/>
        <v/>
      </c>
      <c r="P125" t="str">
        <f t="shared" si="41"/>
        <v/>
      </c>
    </row>
    <row r="126" spans="2:16" x14ac:dyDescent="0.25">
      <c r="B126" s="73"/>
      <c r="C126" s="92"/>
      <c r="D126" s="92"/>
      <c r="E126" s="92"/>
      <c r="F126" s="92"/>
      <c r="G126" s="98" t="str">
        <f t="shared" si="33"/>
        <v/>
      </c>
      <c r="I126" s="2" t="str">
        <f t="shared" si="34"/>
        <v/>
      </c>
      <c r="J126" s="2" t="str">
        <f t="shared" si="35"/>
        <v/>
      </c>
      <c r="K126" s="2" t="str">
        <f t="shared" si="36"/>
        <v/>
      </c>
      <c r="L126" s="2" t="str">
        <f t="shared" si="37"/>
        <v/>
      </c>
      <c r="M126" s="2" t="str">
        <f t="shared" si="38"/>
        <v/>
      </c>
      <c r="N126" s="2" t="str">
        <f t="shared" si="39"/>
        <v/>
      </c>
      <c r="O126" t="str">
        <f t="shared" si="40"/>
        <v/>
      </c>
      <c r="P126" t="str">
        <f t="shared" si="41"/>
        <v/>
      </c>
    </row>
    <row r="127" spans="2:16" x14ac:dyDescent="0.25">
      <c r="B127" s="73"/>
      <c r="C127" s="92"/>
      <c r="D127" s="92"/>
      <c r="E127" s="92"/>
      <c r="F127" s="92"/>
      <c r="G127" s="98" t="str">
        <f t="shared" si="33"/>
        <v/>
      </c>
      <c r="I127" s="2" t="str">
        <f t="shared" si="34"/>
        <v/>
      </c>
      <c r="J127" s="2" t="str">
        <f t="shared" si="35"/>
        <v/>
      </c>
      <c r="K127" s="2" t="str">
        <f t="shared" si="36"/>
        <v/>
      </c>
      <c r="L127" s="2" t="str">
        <f t="shared" si="37"/>
        <v/>
      </c>
      <c r="M127" s="2" t="str">
        <f t="shared" si="38"/>
        <v/>
      </c>
      <c r="N127" s="2" t="str">
        <f t="shared" si="39"/>
        <v/>
      </c>
      <c r="O127" t="str">
        <f t="shared" si="40"/>
        <v/>
      </c>
      <c r="P127" t="str">
        <f t="shared" si="41"/>
        <v/>
      </c>
    </row>
    <row r="128" spans="2:16" x14ac:dyDescent="0.25">
      <c r="B128" s="73"/>
      <c r="C128" s="92"/>
      <c r="D128" s="92"/>
      <c r="E128" s="92"/>
      <c r="F128" s="92"/>
      <c r="G128" s="98" t="str">
        <f t="shared" si="33"/>
        <v/>
      </c>
      <c r="I128" s="2" t="str">
        <f t="shared" si="34"/>
        <v/>
      </c>
      <c r="J128" s="2" t="str">
        <f t="shared" si="35"/>
        <v/>
      </c>
      <c r="K128" s="2" t="str">
        <f t="shared" si="36"/>
        <v/>
      </c>
      <c r="L128" s="2" t="str">
        <f t="shared" si="37"/>
        <v/>
      </c>
      <c r="M128" s="2" t="str">
        <f t="shared" si="38"/>
        <v/>
      </c>
      <c r="N128" s="2" t="str">
        <f t="shared" si="39"/>
        <v/>
      </c>
      <c r="O128" t="str">
        <f t="shared" si="40"/>
        <v/>
      </c>
      <c r="P128" t="str">
        <f t="shared" si="41"/>
        <v/>
      </c>
    </row>
    <row r="129" spans="2:16" x14ac:dyDescent="0.25">
      <c r="B129" s="73"/>
      <c r="C129" s="92"/>
      <c r="D129" s="92"/>
      <c r="E129" s="92"/>
      <c r="F129" s="92"/>
      <c r="G129" s="98" t="str">
        <f t="shared" si="33"/>
        <v/>
      </c>
      <c r="I129" s="2" t="str">
        <f t="shared" si="34"/>
        <v/>
      </c>
      <c r="J129" s="2" t="str">
        <f t="shared" si="35"/>
        <v/>
      </c>
      <c r="K129" s="2" t="str">
        <f t="shared" si="36"/>
        <v/>
      </c>
      <c r="L129" s="2" t="str">
        <f t="shared" si="37"/>
        <v/>
      </c>
      <c r="M129" s="2" t="str">
        <f t="shared" si="38"/>
        <v/>
      </c>
      <c r="N129" s="2" t="str">
        <f t="shared" si="39"/>
        <v/>
      </c>
      <c r="O129" t="str">
        <f t="shared" si="40"/>
        <v/>
      </c>
      <c r="P129" t="str">
        <f t="shared" si="41"/>
        <v/>
      </c>
    </row>
    <row r="130" spans="2:16" x14ac:dyDescent="0.25">
      <c r="B130" s="73"/>
      <c r="C130" s="92"/>
      <c r="D130" s="92"/>
      <c r="E130" s="92"/>
      <c r="F130" s="92"/>
      <c r="G130" s="98" t="str">
        <f t="shared" si="33"/>
        <v/>
      </c>
      <c r="I130" s="2" t="str">
        <f t="shared" si="34"/>
        <v/>
      </c>
      <c r="J130" s="2" t="str">
        <f t="shared" si="35"/>
        <v/>
      </c>
      <c r="K130" s="2" t="str">
        <f t="shared" si="36"/>
        <v/>
      </c>
      <c r="L130" s="2" t="str">
        <f t="shared" si="37"/>
        <v/>
      </c>
      <c r="M130" s="2" t="str">
        <f t="shared" si="38"/>
        <v/>
      </c>
      <c r="N130" s="2" t="str">
        <f t="shared" si="39"/>
        <v/>
      </c>
      <c r="O130" t="str">
        <f t="shared" si="40"/>
        <v/>
      </c>
      <c r="P130" t="str">
        <f t="shared" si="41"/>
        <v/>
      </c>
    </row>
    <row r="131" spans="2:16" x14ac:dyDescent="0.25">
      <c r="B131" s="73"/>
      <c r="C131" s="92"/>
      <c r="D131" s="92"/>
      <c r="E131" s="92"/>
      <c r="F131" s="92"/>
      <c r="G131" s="98" t="str">
        <f t="shared" si="33"/>
        <v/>
      </c>
      <c r="I131" s="2" t="str">
        <f t="shared" si="34"/>
        <v/>
      </c>
      <c r="J131" s="2" t="str">
        <f t="shared" si="35"/>
        <v/>
      </c>
      <c r="K131" s="2" t="str">
        <f t="shared" si="36"/>
        <v/>
      </c>
      <c r="L131" s="2" t="str">
        <f t="shared" si="37"/>
        <v/>
      </c>
      <c r="M131" s="2" t="str">
        <f t="shared" si="38"/>
        <v/>
      </c>
      <c r="N131" s="2" t="str">
        <f t="shared" si="39"/>
        <v/>
      </c>
      <c r="O131" t="str">
        <f t="shared" si="40"/>
        <v/>
      </c>
      <c r="P131" t="str">
        <f t="shared" si="41"/>
        <v/>
      </c>
    </row>
    <row r="132" spans="2:16" x14ac:dyDescent="0.25">
      <c r="B132" s="73"/>
      <c r="C132" s="92"/>
      <c r="D132" s="92"/>
      <c r="E132" s="92"/>
      <c r="F132" s="92"/>
      <c r="G132" s="98" t="str">
        <f t="shared" si="33"/>
        <v/>
      </c>
      <c r="I132" s="2" t="str">
        <f t="shared" si="34"/>
        <v/>
      </c>
      <c r="J132" s="2" t="str">
        <f t="shared" si="35"/>
        <v/>
      </c>
      <c r="K132" s="2" t="str">
        <f t="shared" si="36"/>
        <v/>
      </c>
      <c r="L132" s="2" t="str">
        <f t="shared" si="37"/>
        <v/>
      </c>
      <c r="M132" s="2" t="str">
        <f t="shared" si="38"/>
        <v/>
      </c>
      <c r="N132" s="2" t="str">
        <f t="shared" si="39"/>
        <v/>
      </c>
      <c r="O132" t="str">
        <f t="shared" si="40"/>
        <v/>
      </c>
      <c r="P132" t="str">
        <f t="shared" si="41"/>
        <v/>
      </c>
    </row>
    <row r="133" spans="2:16" x14ac:dyDescent="0.25">
      <c r="B133" s="73"/>
      <c r="C133" s="92"/>
      <c r="D133" s="92"/>
      <c r="E133" s="92"/>
      <c r="F133" s="92"/>
      <c r="G133" s="98" t="str">
        <f t="shared" si="33"/>
        <v/>
      </c>
      <c r="I133" s="2" t="str">
        <f t="shared" si="34"/>
        <v/>
      </c>
      <c r="J133" s="2" t="str">
        <f t="shared" si="35"/>
        <v/>
      </c>
      <c r="K133" s="2" t="str">
        <f t="shared" si="36"/>
        <v/>
      </c>
      <c r="L133" s="2" t="str">
        <f t="shared" si="37"/>
        <v/>
      </c>
      <c r="M133" s="2" t="str">
        <f t="shared" si="38"/>
        <v/>
      </c>
      <c r="N133" s="2" t="str">
        <f t="shared" si="39"/>
        <v/>
      </c>
      <c r="O133" t="str">
        <f t="shared" si="40"/>
        <v/>
      </c>
      <c r="P133" t="str">
        <f t="shared" si="41"/>
        <v/>
      </c>
    </row>
    <row r="134" spans="2:16" x14ac:dyDescent="0.25">
      <c r="B134" s="73"/>
      <c r="C134" s="92"/>
      <c r="D134" s="92"/>
      <c r="E134" s="92"/>
      <c r="F134" s="92"/>
      <c r="G134" s="98" t="str">
        <f t="shared" si="33"/>
        <v/>
      </c>
      <c r="I134" s="2" t="str">
        <f t="shared" si="34"/>
        <v/>
      </c>
      <c r="J134" s="2" t="str">
        <f t="shared" si="35"/>
        <v/>
      </c>
      <c r="K134" s="2" t="str">
        <f t="shared" si="36"/>
        <v/>
      </c>
      <c r="L134" s="2" t="str">
        <f t="shared" si="37"/>
        <v/>
      </c>
      <c r="M134" s="2" t="str">
        <f t="shared" si="38"/>
        <v/>
      </c>
      <c r="N134" s="2" t="str">
        <f t="shared" si="39"/>
        <v/>
      </c>
      <c r="O134" t="str">
        <f t="shared" si="40"/>
        <v/>
      </c>
      <c r="P134" t="str">
        <f t="shared" si="41"/>
        <v/>
      </c>
    </row>
    <row r="135" spans="2:16" x14ac:dyDescent="0.25">
      <c r="B135" s="73"/>
      <c r="C135" s="92"/>
      <c r="D135" s="92"/>
      <c r="E135" s="92"/>
      <c r="F135" s="92"/>
      <c r="G135" s="98" t="str">
        <f t="shared" si="33"/>
        <v/>
      </c>
      <c r="I135" s="2" t="str">
        <f t="shared" si="34"/>
        <v/>
      </c>
      <c r="J135" s="2" t="str">
        <f t="shared" si="35"/>
        <v/>
      </c>
      <c r="K135" s="2" t="str">
        <f t="shared" si="36"/>
        <v/>
      </c>
      <c r="L135" s="2" t="str">
        <f t="shared" si="37"/>
        <v/>
      </c>
      <c r="M135" s="2" t="str">
        <f t="shared" si="38"/>
        <v/>
      </c>
      <c r="N135" s="2" t="str">
        <f t="shared" si="39"/>
        <v/>
      </c>
      <c r="O135" t="str">
        <f t="shared" si="40"/>
        <v/>
      </c>
      <c r="P135" t="str">
        <f t="shared" si="41"/>
        <v/>
      </c>
    </row>
    <row r="136" spans="2:16" x14ac:dyDescent="0.25">
      <c r="B136" s="73"/>
      <c r="C136" s="92"/>
      <c r="D136" s="92"/>
      <c r="E136" s="92"/>
      <c r="F136" s="92"/>
      <c r="G136" s="98" t="str">
        <f t="shared" si="33"/>
        <v/>
      </c>
      <c r="I136" s="2" t="str">
        <f t="shared" si="34"/>
        <v/>
      </c>
      <c r="J136" s="2" t="str">
        <f t="shared" si="35"/>
        <v/>
      </c>
      <c r="K136" s="2" t="str">
        <f t="shared" si="36"/>
        <v/>
      </c>
      <c r="L136" s="2" t="str">
        <f t="shared" si="37"/>
        <v/>
      </c>
      <c r="M136" s="2" t="str">
        <f t="shared" si="38"/>
        <v/>
      </c>
      <c r="N136" s="2" t="str">
        <f t="shared" si="39"/>
        <v/>
      </c>
      <c r="O136" t="str">
        <f t="shared" si="40"/>
        <v/>
      </c>
      <c r="P136" t="str">
        <f t="shared" si="41"/>
        <v/>
      </c>
    </row>
    <row r="137" spans="2:16" x14ac:dyDescent="0.25">
      <c r="B137" s="73"/>
      <c r="C137" s="92"/>
      <c r="D137" s="92"/>
      <c r="E137" s="92"/>
      <c r="F137" s="92"/>
      <c r="G137" s="98" t="str">
        <f t="shared" si="33"/>
        <v/>
      </c>
      <c r="I137" s="2" t="str">
        <f t="shared" si="34"/>
        <v/>
      </c>
      <c r="J137" s="2" t="str">
        <f t="shared" si="35"/>
        <v/>
      </c>
      <c r="K137" s="2" t="str">
        <f t="shared" si="36"/>
        <v/>
      </c>
      <c r="L137" s="2" t="str">
        <f t="shared" si="37"/>
        <v/>
      </c>
      <c r="M137" s="2" t="str">
        <f t="shared" si="38"/>
        <v/>
      </c>
      <c r="N137" s="2" t="str">
        <f t="shared" si="39"/>
        <v/>
      </c>
      <c r="O137" t="str">
        <f t="shared" si="40"/>
        <v/>
      </c>
      <c r="P137" t="str">
        <f t="shared" si="41"/>
        <v/>
      </c>
    </row>
    <row r="138" spans="2:16" x14ac:dyDescent="0.25">
      <c r="B138" s="73"/>
      <c r="C138" s="92"/>
      <c r="D138" s="92"/>
      <c r="E138" s="92"/>
      <c r="F138" s="92"/>
      <c r="G138" s="98" t="str">
        <f t="shared" si="33"/>
        <v/>
      </c>
      <c r="I138" s="2" t="str">
        <f t="shared" si="34"/>
        <v/>
      </c>
      <c r="J138" s="2" t="str">
        <f t="shared" si="35"/>
        <v/>
      </c>
      <c r="K138" s="2" t="str">
        <f t="shared" si="36"/>
        <v/>
      </c>
      <c r="L138" s="2" t="str">
        <f t="shared" si="37"/>
        <v/>
      </c>
      <c r="M138" s="2" t="str">
        <f t="shared" si="38"/>
        <v/>
      </c>
      <c r="N138" s="2" t="str">
        <f t="shared" si="39"/>
        <v/>
      </c>
      <c r="O138" t="str">
        <f t="shared" si="40"/>
        <v/>
      </c>
      <c r="P138" t="str">
        <f t="shared" si="41"/>
        <v/>
      </c>
    </row>
    <row r="139" spans="2:16" x14ac:dyDescent="0.25">
      <c r="B139" s="73"/>
      <c r="C139" s="92"/>
      <c r="D139" s="92"/>
      <c r="E139" s="92"/>
      <c r="F139" s="92"/>
      <c r="G139" s="98" t="str">
        <f t="shared" si="33"/>
        <v/>
      </c>
      <c r="I139" s="2" t="str">
        <f t="shared" si="34"/>
        <v/>
      </c>
      <c r="J139" s="2" t="str">
        <f t="shared" si="35"/>
        <v/>
      </c>
      <c r="K139" s="2" t="str">
        <f t="shared" si="36"/>
        <v/>
      </c>
      <c r="L139" s="2" t="str">
        <f t="shared" si="37"/>
        <v/>
      </c>
      <c r="M139" s="2" t="str">
        <f t="shared" si="38"/>
        <v/>
      </c>
      <c r="N139" s="2" t="str">
        <f t="shared" si="39"/>
        <v/>
      </c>
      <c r="O139" t="str">
        <f t="shared" si="40"/>
        <v/>
      </c>
      <c r="P139" t="str">
        <f t="shared" si="41"/>
        <v/>
      </c>
    </row>
    <row r="140" spans="2:16" x14ac:dyDescent="0.25">
      <c r="B140" s="73"/>
      <c r="C140" s="92"/>
      <c r="D140" s="92"/>
      <c r="E140" s="92"/>
      <c r="F140" s="92"/>
      <c r="G140" s="98" t="str">
        <f t="shared" si="33"/>
        <v/>
      </c>
      <c r="I140" s="2" t="str">
        <f t="shared" si="34"/>
        <v/>
      </c>
      <c r="J140" s="2" t="str">
        <f t="shared" si="35"/>
        <v/>
      </c>
      <c r="K140" s="2" t="str">
        <f t="shared" si="36"/>
        <v/>
      </c>
      <c r="L140" s="2" t="str">
        <f t="shared" si="37"/>
        <v/>
      </c>
      <c r="M140" s="2" t="str">
        <f t="shared" si="38"/>
        <v/>
      </c>
      <c r="N140" s="2" t="str">
        <f t="shared" si="39"/>
        <v/>
      </c>
      <c r="O140" t="str">
        <f t="shared" si="40"/>
        <v/>
      </c>
      <c r="P140" t="str">
        <f t="shared" si="41"/>
        <v/>
      </c>
    </row>
    <row r="141" spans="2:16" x14ac:dyDescent="0.25">
      <c r="B141" s="73"/>
      <c r="C141" s="92"/>
      <c r="D141" s="92"/>
      <c r="E141" s="92"/>
      <c r="F141" s="92"/>
      <c r="G141" s="98" t="str">
        <f t="shared" si="33"/>
        <v/>
      </c>
      <c r="I141" s="2" t="str">
        <f t="shared" si="34"/>
        <v/>
      </c>
      <c r="J141" s="2" t="str">
        <f t="shared" si="35"/>
        <v/>
      </c>
      <c r="K141" s="2" t="str">
        <f t="shared" si="36"/>
        <v/>
      </c>
      <c r="L141" s="2" t="str">
        <f t="shared" si="37"/>
        <v/>
      </c>
      <c r="M141" s="2" t="str">
        <f t="shared" si="38"/>
        <v/>
      </c>
      <c r="N141" s="2" t="str">
        <f t="shared" si="39"/>
        <v/>
      </c>
      <c r="O141" t="str">
        <f t="shared" si="40"/>
        <v/>
      </c>
      <c r="P141" t="str">
        <f t="shared" si="41"/>
        <v/>
      </c>
    </row>
    <row r="142" spans="2:16" x14ac:dyDescent="0.25">
      <c r="B142" s="73"/>
      <c r="C142" s="92"/>
      <c r="D142" s="92"/>
      <c r="E142" s="92"/>
      <c r="F142" s="92"/>
      <c r="G142" s="98" t="str">
        <f t="shared" si="33"/>
        <v/>
      </c>
      <c r="I142" s="2" t="str">
        <f t="shared" si="34"/>
        <v/>
      </c>
      <c r="J142" s="2" t="str">
        <f t="shared" si="35"/>
        <v/>
      </c>
      <c r="K142" s="2" t="str">
        <f t="shared" si="36"/>
        <v/>
      </c>
      <c r="L142" s="2" t="str">
        <f t="shared" si="37"/>
        <v/>
      </c>
      <c r="M142" s="2" t="str">
        <f t="shared" si="38"/>
        <v/>
      </c>
      <c r="N142" s="2" t="str">
        <f t="shared" si="39"/>
        <v/>
      </c>
      <c r="O142" t="str">
        <f t="shared" si="40"/>
        <v/>
      </c>
      <c r="P142" t="str">
        <f t="shared" si="41"/>
        <v/>
      </c>
    </row>
    <row r="143" spans="2:16" x14ac:dyDescent="0.25">
      <c r="B143" s="73"/>
      <c r="C143" s="92"/>
      <c r="D143" s="92"/>
      <c r="E143" s="92"/>
      <c r="F143" s="92"/>
      <c r="G143" s="98" t="str">
        <f t="shared" si="33"/>
        <v/>
      </c>
      <c r="I143" s="2" t="str">
        <f t="shared" ref="I143:I164" si="42">IF($E143="","",IF($E143&gt;=$L$2,$D143&amp;", ",""))</f>
        <v/>
      </c>
      <c r="J143" s="2" t="str">
        <f t="shared" ref="J143:J164" si="43">IF(E143&gt;=$L$2,"",IF(E143&gt;=$L$3,($D143&amp;", "),""))</f>
        <v/>
      </c>
      <c r="K143" s="2" t="str">
        <f t="shared" ref="K143:K164" si="44">IF(E143&gt;=$L$3,"",IF(E143&gt;=$L$4,($D143&amp;", "),""))</f>
        <v/>
      </c>
      <c r="L143" s="2" t="str">
        <f t="shared" ref="L143:L164" si="45">IF($E143="","",IF($E143&lt;$L$4,$D143&amp;", ",""))</f>
        <v/>
      </c>
      <c r="M143" s="2" t="str">
        <f t="shared" ref="M143:M164" si="46">IF($F143="","",IF($F143&gt;=$L$2,$D143&amp;", ",""))</f>
        <v/>
      </c>
      <c r="N143" s="2" t="str">
        <f t="shared" ref="N143:N164" si="47">IF(F143&gt;=$L$2,"",IF(F143&gt;=$L$3,($D143&amp;", "),""))</f>
        <v/>
      </c>
      <c r="O143" t="str">
        <f t="shared" ref="O143:O164" si="48">IF(F143&gt;=$L$3,"",IF(F143&gt;=$L$4,($D143&amp;", "),""))</f>
        <v/>
      </c>
      <c r="P143" t="str">
        <f t="shared" ref="P143:P164" si="49">IF($F143="","",IF($F143&lt;$L$4,$D143&amp;", ",""))</f>
        <v/>
      </c>
    </row>
    <row r="144" spans="2:16" x14ac:dyDescent="0.25">
      <c r="B144" s="73"/>
      <c r="C144" s="92"/>
      <c r="D144" s="92"/>
      <c r="E144" s="92"/>
      <c r="F144" s="92"/>
      <c r="G144" s="98" t="str">
        <f t="shared" ref="G144:G189" si="50">IF(F144="","",F144-E144)</f>
        <v/>
      </c>
      <c r="I144" s="2" t="str">
        <f t="shared" si="42"/>
        <v/>
      </c>
      <c r="J144" s="2" t="str">
        <f t="shared" si="43"/>
        <v/>
      </c>
      <c r="K144" s="2" t="str">
        <f t="shared" si="44"/>
        <v/>
      </c>
      <c r="L144" s="2" t="str">
        <f t="shared" si="45"/>
        <v/>
      </c>
      <c r="M144" s="2" t="str">
        <f t="shared" si="46"/>
        <v/>
      </c>
      <c r="N144" s="2" t="str">
        <f t="shared" si="47"/>
        <v/>
      </c>
      <c r="O144" t="str">
        <f t="shared" si="48"/>
        <v/>
      </c>
      <c r="P144" t="str">
        <f t="shared" si="49"/>
        <v/>
      </c>
    </row>
    <row r="145" spans="2:16" x14ac:dyDescent="0.25">
      <c r="B145" s="73"/>
      <c r="C145" s="92"/>
      <c r="D145" s="92"/>
      <c r="E145" s="92"/>
      <c r="F145" s="92"/>
      <c r="G145" s="98" t="str">
        <f t="shared" si="50"/>
        <v/>
      </c>
      <c r="I145" s="2" t="str">
        <f t="shared" si="42"/>
        <v/>
      </c>
      <c r="J145" s="2" t="str">
        <f t="shared" si="43"/>
        <v/>
      </c>
      <c r="K145" s="2" t="str">
        <f t="shared" si="44"/>
        <v/>
      </c>
      <c r="L145" s="2" t="str">
        <f t="shared" si="45"/>
        <v/>
      </c>
      <c r="M145" s="2" t="str">
        <f t="shared" si="46"/>
        <v/>
      </c>
      <c r="N145" s="2" t="str">
        <f t="shared" si="47"/>
        <v/>
      </c>
      <c r="O145" t="str">
        <f t="shared" si="48"/>
        <v/>
      </c>
      <c r="P145" t="str">
        <f t="shared" si="49"/>
        <v/>
      </c>
    </row>
    <row r="146" spans="2:16" x14ac:dyDescent="0.25">
      <c r="B146" s="73"/>
      <c r="C146" s="92"/>
      <c r="D146" s="92"/>
      <c r="E146" s="92"/>
      <c r="F146" s="92"/>
      <c r="G146" s="98" t="str">
        <f t="shared" si="50"/>
        <v/>
      </c>
      <c r="I146" s="2" t="str">
        <f t="shared" si="42"/>
        <v/>
      </c>
      <c r="J146" s="2" t="str">
        <f t="shared" si="43"/>
        <v/>
      </c>
      <c r="K146" s="2" t="str">
        <f t="shared" si="44"/>
        <v/>
      </c>
      <c r="L146" s="2" t="str">
        <f t="shared" si="45"/>
        <v/>
      </c>
      <c r="M146" s="2" t="str">
        <f t="shared" si="46"/>
        <v/>
      </c>
      <c r="N146" s="2" t="str">
        <f t="shared" si="47"/>
        <v/>
      </c>
      <c r="O146" t="str">
        <f t="shared" si="48"/>
        <v/>
      </c>
      <c r="P146" t="str">
        <f t="shared" si="49"/>
        <v/>
      </c>
    </row>
    <row r="147" spans="2:16" x14ac:dyDescent="0.25">
      <c r="B147" s="73"/>
      <c r="C147" s="92"/>
      <c r="D147" s="92"/>
      <c r="E147" s="92"/>
      <c r="F147" s="92"/>
      <c r="G147" s="98" t="str">
        <f t="shared" si="50"/>
        <v/>
      </c>
      <c r="I147" s="2" t="str">
        <f t="shared" si="42"/>
        <v/>
      </c>
      <c r="J147" s="2" t="str">
        <f t="shared" si="43"/>
        <v/>
      </c>
      <c r="K147" s="2" t="str">
        <f t="shared" si="44"/>
        <v/>
      </c>
      <c r="L147" s="2" t="str">
        <f t="shared" si="45"/>
        <v/>
      </c>
      <c r="M147" s="2" t="str">
        <f t="shared" si="46"/>
        <v/>
      </c>
      <c r="N147" s="2" t="str">
        <f t="shared" si="47"/>
        <v/>
      </c>
      <c r="O147" t="str">
        <f t="shared" si="48"/>
        <v/>
      </c>
      <c r="P147" t="str">
        <f t="shared" si="49"/>
        <v/>
      </c>
    </row>
    <row r="148" spans="2:16" x14ac:dyDescent="0.25">
      <c r="B148" s="73"/>
      <c r="C148" s="92"/>
      <c r="D148" s="92"/>
      <c r="E148" s="92"/>
      <c r="F148" s="92"/>
      <c r="G148" s="98" t="str">
        <f t="shared" si="50"/>
        <v/>
      </c>
      <c r="I148" s="2" t="str">
        <f t="shared" si="42"/>
        <v/>
      </c>
      <c r="J148" s="2" t="str">
        <f t="shared" si="43"/>
        <v/>
      </c>
      <c r="K148" s="2" t="str">
        <f t="shared" si="44"/>
        <v/>
      </c>
      <c r="L148" s="2" t="str">
        <f t="shared" si="45"/>
        <v/>
      </c>
      <c r="M148" s="2" t="str">
        <f t="shared" si="46"/>
        <v/>
      </c>
      <c r="N148" s="2" t="str">
        <f t="shared" si="47"/>
        <v/>
      </c>
      <c r="O148" t="str">
        <f t="shared" si="48"/>
        <v/>
      </c>
      <c r="P148" t="str">
        <f t="shared" si="49"/>
        <v/>
      </c>
    </row>
    <row r="149" spans="2:16" x14ac:dyDescent="0.25">
      <c r="B149" s="73"/>
      <c r="C149" s="92"/>
      <c r="D149" s="92"/>
      <c r="E149" s="92"/>
      <c r="F149" s="92"/>
      <c r="G149" s="98" t="str">
        <f t="shared" si="50"/>
        <v/>
      </c>
      <c r="I149" s="2" t="str">
        <f t="shared" si="42"/>
        <v/>
      </c>
      <c r="J149" s="2" t="str">
        <f t="shared" si="43"/>
        <v/>
      </c>
      <c r="K149" s="2" t="str">
        <f t="shared" si="44"/>
        <v/>
      </c>
      <c r="L149" s="2" t="str">
        <f t="shared" si="45"/>
        <v/>
      </c>
      <c r="M149" s="2" t="str">
        <f t="shared" si="46"/>
        <v/>
      </c>
      <c r="N149" s="2" t="str">
        <f t="shared" si="47"/>
        <v/>
      </c>
      <c r="O149" t="str">
        <f t="shared" si="48"/>
        <v/>
      </c>
      <c r="P149" t="str">
        <f t="shared" si="49"/>
        <v/>
      </c>
    </row>
    <row r="150" spans="2:16" x14ac:dyDescent="0.25">
      <c r="B150" s="73"/>
      <c r="C150" s="92"/>
      <c r="D150" s="92"/>
      <c r="E150" s="92"/>
      <c r="F150" s="92"/>
      <c r="G150" s="98" t="str">
        <f t="shared" si="50"/>
        <v/>
      </c>
      <c r="I150" s="2" t="str">
        <f t="shared" si="42"/>
        <v/>
      </c>
      <c r="J150" s="2" t="str">
        <f t="shared" si="43"/>
        <v/>
      </c>
      <c r="K150" s="2" t="str">
        <f t="shared" si="44"/>
        <v/>
      </c>
      <c r="L150" s="2" t="str">
        <f t="shared" si="45"/>
        <v/>
      </c>
      <c r="M150" s="2" t="str">
        <f t="shared" si="46"/>
        <v/>
      </c>
      <c r="N150" s="2" t="str">
        <f t="shared" si="47"/>
        <v/>
      </c>
      <c r="O150" t="str">
        <f t="shared" si="48"/>
        <v/>
      </c>
      <c r="P150" t="str">
        <f t="shared" si="49"/>
        <v/>
      </c>
    </row>
    <row r="151" spans="2:16" x14ac:dyDescent="0.25">
      <c r="B151" s="73"/>
      <c r="C151" s="92"/>
      <c r="D151" s="92"/>
      <c r="E151" s="92"/>
      <c r="F151" s="92"/>
      <c r="G151" s="98" t="str">
        <f t="shared" si="50"/>
        <v/>
      </c>
      <c r="I151" s="2" t="str">
        <f t="shared" si="42"/>
        <v/>
      </c>
      <c r="J151" s="2" t="str">
        <f t="shared" si="43"/>
        <v/>
      </c>
      <c r="K151" s="2" t="str">
        <f t="shared" si="44"/>
        <v/>
      </c>
      <c r="L151" s="2" t="str">
        <f t="shared" si="45"/>
        <v/>
      </c>
      <c r="M151" s="2" t="str">
        <f t="shared" si="46"/>
        <v/>
      </c>
      <c r="N151" s="2" t="str">
        <f t="shared" si="47"/>
        <v/>
      </c>
      <c r="O151" t="str">
        <f t="shared" si="48"/>
        <v/>
      </c>
      <c r="P151" t="str">
        <f t="shared" si="49"/>
        <v/>
      </c>
    </row>
    <row r="152" spans="2:16" x14ac:dyDescent="0.25">
      <c r="B152" s="73"/>
      <c r="C152" s="92"/>
      <c r="D152" s="92"/>
      <c r="E152" s="92"/>
      <c r="F152" s="92"/>
      <c r="G152" s="98" t="str">
        <f t="shared" si="50"/>
        <v/>
      </c>
      <c r="I152" s="2" t="str">
        <f t="shared" si="42"/>
        <v/>
      </c>
      <c r="J152" s="2" t="str">
        <f t="shared" si="43"/>
        <v/>
      </c>
      <c r="K152" s="2" t="str">
        <f t="shared" si="44"/>
        <v/>
      </c>
      <c r="L152" s="2" t="str">
        <f t="shared" si="45"/>
        <v/>
      </c>
      <c r="M152" s="2" t="str">
        <f t="shared" si="46"/>
        <v/>
      </c>
      <c r="N152" s="2" t="str">
        <f t="shared" si="47"/>
        <v/>
      </c>
      <c r="O152" t="str">
        <f t="shared" si="48"/>
        <v/>
      </c>
      <c r="P152" t="str">
        <f t="shared" si="49"/>
        <v/>
      </c>
    </row>
    <row r="153" spans="2:16" x14ac:dyDescent="0.25">
      <c r="B153" s="73"/>
      <c r="C153" s="92"/>
      <c r="D153" s="92"/>
      <c r="E153" s="92"/>
      <c r="F153" s="92"/>
      <c r="G153" s="98" t="str">
        <f t="shared" si="50"/>
        <v/>
      </c>
      <c r="I153" s="2" t="str">
        <f t="shared" si="42"/>
        <v/>
      </c>
      <c r="J153" s="2" t="str">
        <f t="shared" si="43"/>
        <v/>
      </c>
      <c r="K153" s="2" t="str">
        <f t="shared" si="44"/>
        <v/>
      </c>
      <c r="L153" s="2" t="str">
        <f t="shared" si="45"/>
        <v/>
      </c>
      <c r="M153" s="2" t="str">
        <f t="shared" si="46"/>
        <v/>
      </c>
      <c r="N153" s="2" t="str">
        <f t="shared" si="47"/>
        <v/>
      </c>
      <c r="O153" t="str">
        <f t="shared" si="48"/>
        <v/>
      </c>
      <c r="P153" t="str">
        <f t="shared" si="49"/>
        <v/>
      </c>
    </row>
    <row r="154" spans="2:16" x14ac:dyDescent="0.25">
      <c r="B154" s="73"/>
      <c r="C154" s="92"/>
      <c r="D154" s="92"/>
      <c r="E154" s="92"/>
      <c r="F154" s="92"/>
      <c r="G154" s="98" t="str">
        <f t="shared" si="50"/>
        <v/>
      </c>
      <c r="I154" s="2" t="str">
        <f t="shared" si="42"/>
        <v/>
      </c>
      <c r="J154" s="2" t="str">
        <f t="shared" si="43"/>
        <v/>
      </c>
      <c r="K154" s="2" t="str">
        <f t="shared" si="44"/>
        <v/>
      </c>
      <c r="L154" s="2" t="str">
        <f t="shared" si="45"/>
        <v/>
      </c>
      <c r="M154" s="2" t="str">
        <f t="shared" si="46"/>
        <v/>
      </c>
      <c r="N154" s="2" t="str">
        <f t="shared" si="47"/>
        <v/>
      </c>
      <c r="O154" t="str">
        <f t="shared" si="48"/>
        <v/>
      </c>
      <c r="P154" t="str">
        <f t="shared" si="49"/>
        <v/>
      </c>
    </row>
    <row r="155" spans="2:16" x14ac:dyDescent="0.25">
      <c r="B155" s="73"/>
      <c r="C155" s="92"/>
      <c r="D155" s="92"/>
      <c r="E155" s="92"/>
      <c r="F155" s="92"/>
      <c r="G155" s="98" t="str">
        <f t="shared" si="50"/>
        <v/>
      </c>
      <c r="I155" s="2" t="str">
        <f t="shared" si="42"/>
        <v/>
      </c>
      <c r="J155" s="2" t="str">
        <f t="shared" si="43"/>
        <v/>
      </c>
      <c r="K155" s="2" t="str">
        <f t="shared" si="44"/>
        <v/>
      </c>
      <c r="L155" s="2" t="str">
        <f t="shared" si="45"/>
        <v/>
      </c>
      <c r="M155" s="2" t="str">
        <f t="shared" si="46"/>
        <v/>
      </c>
      <c r="N155" s="2" t="str">
        <f t="shared" si="47"/>
        <v/>
      </c>
      <c r="O155" t="str">
        <f t="shared" si="48"/>
        <v/>
      </c>
      <c r="P155" t="str">
        <f t="shared" si="49"/>
        <v/>
      </c>
    </row>
    <row r="156" spans="2:16" x14ac:dyDescent="0.25">
      <c r="B156" s="73"/>
      <c r="C156" s="92"/>
      <c r="D156" s="92"/>
      <c r="E156" s="92"/>
      <c r="F156" s="92"/>
      <c r="G156" s="98" t="str">
        <f t="shared" si="50"/>
        <v/>
      </c>
      <c r="I156" s="2" t="str">
        <f t="shared" si="42"/>
        <v/>
      </c>
      <c r="J156" s="2" t="str">
        <f t="shared" si="43"/>
        <v/>
      </c>
      <c r="K156" s="2" t="str">
        <f t="shared" si="44"/>
        <v/>
      </c>
      <c r="L156" s="2" t="str">
        <f t="shared" si="45"/>
        <v/>
      </c>
      <c r="M156" s="2" t="str">
        <f t="shared" si="46"/>
        <v/>
      </c>
      <c r="N156" s="2" t="str">
        <f t="shared" si="47"/>
        <v/>
      </c>
      <c r="O156" t="str">
        <f t="shared" si="48"/>
        <v/>
      </c>
      <c r="P156" t="str">
        <f t="shared" si="49"/>
        <v/>
      </c>
    </row>
    <row r="157" spans="2:16" x14ac:dyDescent="0.25">
      <c r="B157" s="73"/>
      <c r="C157" s="92"/>
      <c r="D157" s="92"/>
      <c r="E157" s="92"/>
      <c r="F157" s="92"/>
      <c r="G157" s="98" t="str">
        <f t="shared" si="50"/>
        <v/>
      </c>
      <c r="I157" s="2" t="str">
        <f t="shared" si="42"/>
        <v/>
      </c>
      <c r="J157" s="2" t="str">
        <f t="shared" si="43"/>
        <v/>
      </c>
      <c r="K157" s="2" t="str">
        <f t="shared" si="44"/>
        <v/>
      </c>
      <c r="L157" s="2" t="str">
        <f t="shared" si="45"/>
        <v/>
      </c>
      <c r="M157" s="2" t="str">
        <f t="shared" si="46"/>
        <v/>
      </c>
      <c r="N157" s="2" t="str">
        <f t="shared" si="47"/>
        <v/>
      </c>
      <c r="O157" t="str">
        <f t="shared" si="48"/>
        <v/>
      </c>
      <c r="P157" t="str">
        <f t="shared" si="49"/>
        <v/>
      </c>
    </row>
    <row r="158" spans="2:16" x14ac:dyDescent="0.25">
      <c r="B158" s="73"/>
      <c r="C158" s="92"/>
      <c r="D158" s="92"/>
      <c r="E158" s="92"/>
      <c r="F158" s="92"/>
      <c r="G158" s="98" t="str">
        <f t="shared" si="50"/>
        <v/>
      </c>
      <c r="I158" s="2" t="str">
        <f t="shared" si="42"/>
        <v/>
      </c>
      <c r="J158" s="2" t="str">
        <f t="shared" si="43"/>
        <v/>
      </c>
      <c r="K158" s="2" t="str">
        <f t="shared" si="44"/>
        <v/>
      </c>
      <c r="L158" s="2" t="str">
        <f t="shared" si="45"/>
        <v/>
      </c>
      <c r="M158" s="2" t="str">
        <f t="shared" si="46"/>
        <v/>
      </c>
      <c r="N158" s="2" t="str">
        <f t="shared" si="47"/>
        <v/>
      </c>
      <c r="O158" t="str">
        <f t="shared" si="48"/>
        <v/>
      </c>
      <c r="P158" t="str">
        <f t="shared" si="49"/>
        <v/>
      </c>
    </row>
    <row r="159" spans="2:16" x14ac:dyDescent="0.25">
      <c r="B159" s="73"/>
      <c r="C159" s="92"/>
      <c r="D159" s="92"/>
      <c r="E159" s="92"/>
      <c r="F159" s="92"/>
      <c r="G159" s="98" t="str">
        <f t="shared" si="50"/>
        <v/>
      </c>
      <c r="I159" s="2" t="str">
        <f t="shared" si="42"/>
        <v/>
      </c>
      <c r="J159" s="2" t="str">
        <f t="shared" si="43"/>
        <v/>
      </c>
      <c r="K159" s="2" t="str">
        <f t="shared" si="44"/>
        <v/>
      </c>
      <c r="L159" s="2" t="str">
        <f t="shared" si="45"/>
        <v/>
      </c>
      <c r="M159" s="2" t="str">
        <f t="shared" si="46"/>
        <v/>
      </c>
      <c r="N159" s="2" t="str">
        <f t="shared" si="47"/>
        <v/>
      </c>
      <c r="O159" t="str">
        <f t="shared" si="48"/>
        <v/>
      </c>
      <c r="P159" t="str">
        <f t="shared" si="49"/>
        <v/>
      </c>
    </row>
    <row r="160" spans="2:16" x14ac:dyDescent="0.25">
      <c r="B160" s="73"/>
      <c r="C160" s="92"/>
      <c r="D160" s="92"/>
      <c r="E160" s="92"/>
      <c r="F160" s="92"/>
      <c r="G160" s="98" t="str">
        <f t="shared" si="50"/>
        <v/>
      </c>
      <c r="I160" s="2" t="str">
        <f t="shared" si="42"/>
        <v/>
      </c>
      <c r="J160" s="2" t="str">
        <f t="shared" si="43"/>
        <v/>
      </c>
      <c r="K160" s="2" t="str">
        <f t="shared" si="44"/>
        <v/>
      </c>
      <c r="L160" s="2" t="str">
        <f t="shared" si="45"/>
        <v/>
      </c>
      <c r="M160" s="2" t="str">
        <f t="shared" si="46"/>
        <v/>
      </c>
      <c r="N160" s="2" t="str">
        <f t="shared" si="47"/>
        <v/>
      </c>
      <c r="O160" t="str">
        <f t="shared" si="48"/>
        <v/>
      </c>
      <c r="P160" t="str">
        <f t="shared" si="49"/>
        <v/>
      </c>
    </row>
    <row r="161" spans="2:16" x14ac:dyDescent="0.25">
      <c r="B161" s="73"/>
      <c r="C161" s="92"/>
      <c r="D161" s="92"/>
      <c r="E161" s="92"/>
      <c r="F161" s="92"/>
      <c r="G161" s="98" t="str">
        <f t="shared" si="50"/>
        <v/>
      </c>
      <c r="I161" s="2" t="str">
        <f t="shared" si="42"/>
        <v/>
      </c>
      <c r="J161" s="2" t="str">
        <f t="shared" si="43"/>
        <v/>
      </c>
      <c r="K161" s="2" t="str">
        <f t="shared" si="44"/>
        <v/>
      </c>
      <c r="L161" s="2" t="str">
        <f t="shared" si="45"/>
        <v/>
      </c>
      <c r="M161" s="2" t="str">
        <f t="shared" si="46"/>
        <v/>
      </c>
      <c r="N161" s="2" t="str">
        <f t="shared" si="47"/>
        <v/>
      </c>
      <c r="O161" t="str">
        <f t="shared" si="48"/>
        <v/>
      </c>
      <c r="P161" t="str">
        <f t="shared" si="49"/>
        <v/>
      </c>
    </row>
    <row r="162" spans="2:16" x14ac:dyDescent="0.25">
      <c r="B162" s="73"/>
      <c r="C162" s="92"/>
      <c r="D162" s="92"/>
      <c r="E162" s="92"/>
      <c r="F162" s="92"/>
      <c r="G162" s="98" t="str">
        <f t="shared" si="50"/>
        <v/>
      </c>
      <c r="I162" s="2" t="str">
        <f t="shared" si="42"/>
        <v/>
      </c>
      <c r="J162" s="2" t="str">
        <f t="shared" si="43"/>
        <v/>
      </c>
      <c r="K162" s="2" t="str">
        <f t="shared" si="44"/>
        <v/>
      </c>
      <c r="L162" s="2" t="str">
        <f t="shared" si="45"/>
        <v/>
      </c>
      <c r="M162" s="2" t="str">
        <f t="shared" si="46"/>
        <v/>
      </c>
      <c r="N162" s="2" t="str">
        <f t="shared" si="47"/>
        <v/>
      </c>
      <c r="O162" t="str">
        <f t="shared" si="48"/>
        <v/>
      </c>
      <c r="P162" t="str">
        <f t="shared" si="49"/>
        <v/>
      </c>
    </row>
    <row r="163" spans="2:16" x14ac:dyDescent="0.25">
      <c r="B163" s="73"/>
      <c r="C163" s="92"/>
      <c r="D163" s="92"/>
      <c r="E163" s="92"/>
      <c r="F163" s="92"/>
      <c r="G163" s="98" t="str">
        <f t="shared" si="50"/>
        <v/>
      </c>
      <c r="I163" s="2" t="str">
        <f t="shared" si="42"/>
        <v/>
      </c>
      <c r="J163" s="2" t="str">
        <f t="shared" si="43"/>
        <v/>
      </c>
      <c r="K163" s="2" t="str">
        <f t="shared" si="44"/>
        <v/>
      </c>
      <c r="L163" s="2" t="str">
        <f t="shared" si="45"/>
        <v/>
      </c>
      <c r="M163" s="2" t="str">
        <f t="shared" si="46"/>
        <v/>
      </c>
      <c r="N163" s="2" t="str">
        <f t="shared" si="47"/>
        <v/>
      </c>
      <c r="O163" t="str">
        <f t="shared" si="48"/>
        <v/>
      </c>
      <c r="P163" t="str">
        <f t="shared" si="49"/>
        <v/>
      </c>
    </row>
    <row r="164" spans="2:16" x14ac:dyDescent="0.25">
      <c r="B164" s="73"/>
      <c r="C164" s="92"/>
      <c r="D164" s="92"/>
      <c r="E164" s="92"/>
      <c r="F164" s="92"/>
      <c r="G164" s="98" t="str">
        <f t="shared" si="50"/>
        <v/>
      </c>
      <c r="I164" s="2" t="str">
        <f t="shared" si="42"/>
        <v/>
      </c>
      <c r="J164" s="2" t="str">
        <f t="shared" si="43"/>
        <v/>
      </c>
      <c r="K164" s="2" t="str">
        <f t="shared" si="44"/>
        <v/>
      </c>
      <c r="L164" s="2" t="str">
        <f t="shared" si="45"/>
        <v/>
      </c>
      <c r="M164" s="2" t="str">
        <f t="shared" si="46"/>
        <v/>
      </c>
      <c r="N164" s="2" t="str">
        <f t="shared" si="47"/>
        <v/>
      </c>
      <c r="O164" t="str">
        <f t="shared" si="48"/>
        <v/>
      </c>
      <c r="P164" t="str">
        <f t="shared" si="49"/>
        <v/>
      </c>
    </row>
    <row r="165" spans="2:16" x14ac:dyDescent="0.25">
      <c r="B165" s="73"/>
      <c r="C165" s="92"/>
      <c r="D165" s="92"/>
      <c r="E165" s="92"/>
      <c r="F165" s="92"/>
      <c r="G165" s="98" t="str">
        <f t="shared" si="50"/>
        <v/>
      </c>
    </row>
    <row r="166" spans="2:16" x14ac:dyDescent="0.25">
      <c r="B166" s="73"/>
      <c r="C166" s="92"/>
      <c r="D166" s="92"/>
      <c r="E166" s="92"/>
      <c r="F166" s="92"/>
      <c r="G166" s="98" t="str">
        <f t="shared" si="50"/>
        <v/>
      </c>
    </row>
    <row r="167" spans="2:16" x14ac:dyDescent="0.25">
      <c r="B167" s="73"/>
      <c r="C167" s="92"/>
      <c r="D167" s="92"/>
      <c r="E167" s="92"/>
      <c r="F167" s="92"/>
      <c r="G167" s="98" t="str">
        <f t="shared" si="50"/>
        <v/>
      </c>
    </row>
    <row r="168" spans="2:16" x14ac:dyDescent="0.25">
      <c r="B168" s="73"/>
      <c r="C168" s="92"/>
      <c r="D168" s="92"/>
      <c r="E168" s="92"/>
      <c r="F168" s="92"/>
      <c r="G168" s="98" t="str">
        <f t="shared" si="50"/>
        <v/>
      </c>
    </row>
    <row r="169" spans="2:16" x14ac:dyDescent="0.25">
      <c r="B169" s="73"/>
      <c r="C169" s="92"/>
      <c r="D169" s="92"/>
      <c r="E169" s="92"/>
      <c r="F169" s="92"/>
      <c r="G169" s="98" t="str">
        <f t="shared" si="50"/>
        <v/>
      </c>
    </row>
    <row r="170" spans="2:16" x14ac:dyDescent="0.25">
      <c r="B170" s="73"/>
      <c r="C170" s="92"/>
      <c r="D170" s="92"/>
      <c r="E170" s="92"/>
      <c r="F170" s="92"/>
      <c r="G170" s="98" t="str">
        <f t="shared" si="50"/>
        <v/>
      </c>
    </row>
    <row r="171" spans="2:16" x14ac:dyDescent="0.25">
      <c r="B171" s="73"/>
      <c r="C171" s="92"/>
      <c r="D171" s="92"/>
      <c r="E171" s="92"/>
      <c r="F171" s="92"/>
      <c r="G171" s="98" t="str">
        <f t="shared" si="50"/>
        <v/>
      </c>
    </row>
    <row r="172" spans="2:16" x14ac:dyDescent="0.25">
      <c r="B172" s="73"/>
      <c r="C172" s="92"/>
      <c r="D172" s="92"/>
      <c r="E172" s="92"/>
      <c r="F172" s="92"/>
      <c r="G172" s="98" t="str">
        <f t="shared" si="50"/>
        <v/>
      </c>
    </row>
    <row r="173" spans="2:16" x14ac:dyDescent="0.25">
      <c r="B173" s="73"/>
      <c r="C173" s="92"/>
      <c r="D173" s="92"/>
      <c r="E173" s="92"/>
      <c r="F173" s="92"/>
      <c r="G173" s="98" t="str">
        <f t="shared" si="50"/>
        <v/>
      </c>
    </row>
    <row r="174" spans="2:16" x14ac:dyDescent="0.25">
      <c r="B174" s="73"/>
      <c r="C174" s="92"/>
      <c r="D174" s="92"/>
      <c r="E174" s="92"/>
      <c r="F174" s="92"/>
      <c r="G174" s="98" t="str">
        <f t="shared" si="50"/>
        <v/>
      </c>
    </row>
    <row r="175" spans="2:16" x14ac:dyDescent="0.25">
      <c r="B175" s="73"/>
      <c r="C175" s="92"/>
      <c r="D175" s="92"/>
      <c r="E175" s="92"/>
      <c r="F175" s="92"/>
      <c r="G175" s="98" t="str">
        <f t="shared" si="50"/>
        <v/>
      </c>
    </row>
    <row r="176" spans="2:16" x14ac:dyDescent="0.25">
      <c r="B176" s="73"/>
      <c r="C176" s="92"/>
      <c r="D176" s="92"/>
      <c r="E176" s="92"/>
      <c r="F176" s="92"/>
      <c r="G176" s="98" t="str">
        <f t="shared" si="50"/>
        <v/>
      </c>
    </row>
    <row r="177" spans="2:7" x14ac:dyDescent="0.25">
      <c r="B177" s="73"/>
      <c r="C177" s="92"/>
      <c r="D177" s="92"/>
      <c r="E177" s="92"/>
      <c r="F177" s="92"/>
      <c r="G177" s="98" t="str">
        <f t="shared" si="50"/>
        <v/>
      </c>
    </row>
    <row r="178" spans="2:7" x14ac:dyDescent="0.25">
      <c r="B178" s="73"/>
      <c r="C178" s="92"/>
      <c r="D178" s="92"/>
      <c r="E178" s="92"/>
      <c r="F178" s="92"/>
      <c r="G178" s="98" t="str">
        <f t="shared" si="50"/>
        <v/>
      </c>
    </row>
    <row r="179" spans="2:7" x14ac:dyDescent="0.25">
      <c r="B179" s="73"/>
      <c r="C179" s="92"/>
      <c r="D179" s="92"/>
      <c r="E179" s="92"/>
      <c r="F179" s="92"/>
      <c r="G179" s="98" t="str">
        <f t="shared" si="50"/>
        <v/>
      </c>
    </row>
    <row r="180" spans="2:7" x14ac:dyDescent="0.25">
      <c r="B180" s="73"/>
      <c r="C180" s="92"/>
      <c r="D180" s="92"/>
      <c r="E180" s="92"/>
      <c r="F180" s="92"/>
      <c r="G180" s="98" t="str">
        <f t="shared" si="50"/>
        <v/>
      </c>
    </row>
    <row r="181" spans="2:7" x14ac:dyDescent="0.25">
      <c r="B181" s="73"/>
      <c r="C181" s="92"/>
      <c r="D181" s="92"/>
      <c r="E181" s="92"/>
      <c r="F181" s="92"/>
      <c r="G181" s="98" t="str">
        <f t="shared" si="50"/>
        <v/>
      </c>
    </row>
    <row r="182" spans="2:7" x14ac:dyDescent="0.25">
      <c r="B182" s="73"/>
      <c r="C182" s="92"/>
      <c r="D182" s="92"/>
      <c r="E182" s="92"/>
      <c r="F182" s="92"/>
      <c r="G182" s="98" t="str">
        <f t="shared" si="50"/>
        <v/>
      </c>
    </row>
    <row r="183" spans="2:7" x14ac:dyDescent="0.25">
      <c r="B183" s="73"/>
      <c r="C183" s="92"/>
      <c r="D183" s="92"/>
      <c r="E183" s="92"/>
      <c r="F183" s="92"/>
      <c r="G183" s="98" t="str">
        <f t="shared" si="50"/>
        <v/>
      </c>
    </row>
    <row r="184" spans="2:7" x14ac:dyDescent="0.25">
      <c r="B184" s="73"/>
      <c r="C184" s="92"/>
      <c r="D184" s="92"/>
      <c r="E184" s="92"/>
      <c r="F184" s="92"/>
      <c r="G184" s="98" t="str">
        <f t="shared" si="50"/>
        <v/>
      </c>
    </row>
    <row r="185" spans="2:7" x14ac:dyDescent="0.25">
      <c r="B185" s="73"/>
      <c r="C185" s="92"/>
      <c r="D185" s="92"/>
      <c r="E185" s="92"/>
      <c r="F185" s="92"/>
      <c r="G185" s="98" t="str">
        <f t="shared" si="50"/>
        <v/>
      </c>
    </row>
    <row r="186" spans="2:7" x14ac:dyDescent="0.25">
      <c r="B186" s="73"/>
      <c r="C186" s="92"/>
      <c r="D186" s="92"/>
      <c r="E186" s="92"/>
      <c r="F186" s="92"/>
      <c r="G186" s="98" t="str">
        <f t="shared" si="50"/>
        <v/>
      </c>
    </row>
    <row r="187" spans="2:7" x14ac:dyDescent="0.25">
      <c r="B187" s="73"/>
      <c r="C187" s="92"/>
      <c r="D187" s="92"/>
      <c r="E187" s="92"/>
      <c r="F187" s="92"/>
      <c r="G187" s="98" t="str">
        <f t="shared" si="50"/>
        <v/>
      </c>
    </row>
    <row r="188" spans="2:7" x14ac:dyDescent="0.25">
      <c r="B188" s="73"/>
      <c r="C188" s="92"/>
      <c r="D188" s="92"/>
      <c r="E188" s="92"/>
      <c r="F188" s="92"/>
      <c r="G188" s="98" t="str">
        <f t="shared" si="50"/>
        <v/>
      </c>
    </row>
    <row r="189" spans="2:7" ht="15.75" thickBot="1" x14ac:dyDescent="0.3">
      <c r="B189" s="74"/>
      <c r="C189" s="75"/>
      <c r="D189" s="75"/>
      <c r="E189" s="75"/>
      <c r="F189" s="75"/>
      <c r="G189" s="99" t="str">
        <f t="shared" si="50"/>
        <v/>
      </c>
    </row>
  </sheetData>
  <sheetProtection sheet="1" objects="1" scenarios="1" formatCells="0" formatColumns="0" formatRows="0" autoFilter="0"/>
  <protectedRanges>
    <protectedRange sqref="B15:F189" name="DATA ENTRY"/>
  </protectedRanges>
  <autoFilter ref="B14:G189"/>
  <mergeCells count="10">
    <mergeCell ref="B10:D10"/>
    <mergeCell ref="B11:D11"/>
    <mergeCell ref="B12:D12"/>
    <mergeCell ref="B7:D7"/>
    <mergeCell ref="B8:D8"/>
    <mergeCell ref="B3:D3"/>
    <mergeCell ref="B4:D4"/>
    <mergeCell ref="B5:D5"/>
    <mergeCell ref="B6:D6"/>
    <mergeCell ref="B9:D9"/>
  </mergeCells>
  <phoneticPr fontId="21" type="noConversion"/>
  <conditionalFormatting sqref="F15:F38">
    <cfRule type="cellIs" dxfId="182" priority="53" operator="lessThan">
      <formula>0</formula>
    </cfRule>
  </conditionalFormatting>
  <conditionalFormatting sqref="F15:F38">
    <cfRule type="cellIs" dxfId="181" priority="52" operator="lessThan">
      <formula>0</formula>
    </cfRule>
  </conditionalFormatting>
  <conditionalFormatting sqref="F6">
    <cfRule type="cellIs" dxfId="180" priority="51" operator="equal">
      <formula>"""#DIV/0"""</formula>
    </cfRule>
  </conditionalFormatting>
  <conditionalFormatting sqref="F6">
    <cfRule type="cellIs" dxfId="179" priority="50" operator="equal">
      <formula>"""#DIV/0"""</formula>
    </cfRule>
  </conditionalFormatting>
  <conditionalFormatting sqref="F6">
    <cfRule type="cellIs" dxfId="178" priority="49" operator="equal">
      <formula>"""#DIV/0"""</formula>
    </cfRule>
  </conditionalFormatting>
  <conditionalFormatting sqref="F18:F41">
    <cfRule type="cellIs" dxfId="177" priority="48" operator="lessThan">
      <formula>0</formula>
    </cfRule>
  </conditionalFormatting>
  <conditionalFormatting sqref="F6">
    <cfRule type="cellIs" dxfId="176" priority="47" operator="equal">
      <formula>"""#DIV/0"""</formula>
    </cfRule>
  </conditionalFormatting>
  <conditionalFormatting sqref="F18:F41">
    <cfRule type="cellIs" dxfId="175" priority="46" operator="lessThan">
      <formula>0</formula>
    </cfRule>
  </conditionalFormatting>
  <conditionalFormatting sqref="F6">
    <cfRule type="cellIs" dxfId="174" priority="45" operator="equal">
      <formula>"""#DIV/0"""</formula>
    </cfRule>
  </conditionalFormatting>
  <conditionalFormatting sqref="F18:F41">
    <cfRule type="cellIs" dxfId="173" priority="44" operator="lessThan">
      <formula>0</formula>
    </cfRule>
  </conditionalFormatting>
  <conditionalFormatting sqref="F6">
    <cfRule type="cellIs" dxfId="172" priority="43" operator="equal">
      <formula>"""#DIV/0"""</formula>
    </cfRule>
  </conditionalFormatting>
  <conditionalFormatting sqref="F18:F41">
    <cfRule type="cellIs" dxfId="171" priority="42" operator="lessThan">
      <formula>0</formula>
    </cfRule>
  </conditionalFormatting>
  <conditionalFormatting sqref="F6">
    <cfRule type="cellIs" dxfId="170" priority="41" operator="equal">
      <formula>"""#DIV/0"""</formula>
    </cfRule>
  </conditionalFormatting>
  <conditionalFormatting sqref="F18:F41">
    <cfRule type="cellIs" dxfId="169" priority="40" operator="lessThan">
      <formula>0</formula>
    </cfRule>
  </conditionalFormatting>
  <conditionalFormatting sqref="F6">
    <cfRule type="cellIs" dxfId="168" priority="39" operator="equal">
      <formula>"""#DIV/0"""</formula>
    </cfRule>
  </conditionalFormatting>
  <conditionalFormatting sqref="F18:F41">
    <cfRule type="cellIs" dxfId="167" priority="38" operator="lessThan">
      <formula>0</formula>
    </cfRule>
  </conditionalFormatting>
  <conditionalFormatting sqref="F6">
    <cfRule type="cellIs" dxfId="166" priority="37" operator="equal">
      <formula>"""#DIV/0"""</formula>
    </cfRule>
  </conditionalFormatting>
  <conditionalFormatting sqref="F18:F41">
    <cfRule type="cellIs" dxfId="165" priority="36" operator="lessThan">
      <formula>0</formula>
    </cfRule>
  </conditionalFormatting>
  <conditionalFormatting sqref="F6">
    <cfRule type="cellIs" dxfId="164" priority="35" operator="equal">
      <formula>"""#DIV/0"""</formula>
    </cfRule>
  </conditionalFormatting>
  <conditionalFormatting sqref="F18:F41">
    <cfRule type="cellIs" dxfId="163" priority="34" operator="lessThan">
      <formula>0</formula>
    </cfRule>
  </conditionalFormatting>
  <conditionalFormatting sqref="F6">
    <cfRule type="cellIs" dxfId="162" priority="33" operator="equal">
      <formula>"""#DIV/0"""</formula>
    </cfRule>
  </conditionalFormatting>
  <conditionalFormatting sqref="F18:F41">
    <cfRule type="cellIs" dxfId="161" priority="32" operator="lessThan">
      <formula>0</formula>
    </cfRule>
  </conditionalFormatting>
  <conditionalFormatting sqref="F6">
    <cfRule type="cellIs" dxfId="160" priority="31" operator="equal">
      <formula>"""#DIV/0"""</formula>
    </cfRule>
  </conditionalFormatting>
  <conditionalFormatting sqref="F18:F41">
    <cfRule type="cellIs" dxfId="159" priority="30" operator="lessThan">
      <formula>0</formula>
    </cfRule>
  </conditionalFormatting>
  <conditionalFormatting sqref="F6">
    <cfRule type="cellIs" dxfId="158" priority="29" operator="equal">
      <formula>"""#DIV/0"""</formula>
    </cfRule>
  </conditionalFormatting>
  <conditionalFormatting sqref="F18:F41">
    <cfRule type="cellIs" dxfId="157" priority="28" operator="lessThan">
      <formula>0</formula>
    </cfRule>
  </conditionalFormatting>
  <conditionalFormatting sqref="F6">
    <cfRule type="cellIs" dxfId="156" priority="27" operator="equal">
      <formula>"""#DIV/0"""</formula>
    </cfRule>
  </conditionalFormatting>
  <conditionalFormatting sqref="G18:G41">
    <cfRule type="cellIs" dxfId="155" priority="26" operator="lessThan">
      <formula>0</formula>
    </cfRule>
  </conditionalFormatting>
  <conditionalFormatting sqref="G6">
    <cfRule type="cellIs" dxfId="154" priority="25" operator="equal">
      <formula>"""#DIV/0"""</formula>
    </cfRule>
  </conditionalFormatting>
  <conditionalFormatting sqref="G18:G167">
    <cfRule type="cellIs" dxfId="153" priority="24" operator="lessThan">
      <formula>0</formula>
    </cfRule>
  </conditionalFormatting>
  <conditionalFormatting sqref="G6">
    <cfRule type="cellIs" dxfId="152" priority="23" operator="equal">
      <formula>"""#DIV/0"""</formula>
    </cfRule>
  </conditionalFormatting>
  <conditionalFormatting sqref="G18:G167">
    <cfRule type="cellIs" dxfId="151" priority="22" operator="lessThan">
      <formula>0</formula>
    </cfRule>
  </conditionalFormatting>
  <conditionalFormatting sqref="G6">
    <cfRule type="cellIs" dxfId="150" priority="21" operator="equal">
      <formula>"""#DIV/0"""</formula>
    </cfRule>
  </conditionalFormatting>
  <conditionalFormatting sqref="G15:G164">
    <cfRule type="cellIs" dxfId="149" priority="20" operator="lessThan">
      <formula>0</formula>
    </cfRule>
  </conditionalFormatting>
  <conditionalFormatting sqref="G6">
    <cfRule type="cellIs" dxfId="148" priority="19" operator="equal">
      <formula>"""#DIV/0"""</formula>
    </cfRule>
  </conditionalFormatting>
  <conditionalFormatting sqref="G15:G164">
    <cfRule type="cellIs" dxfId="147" priority="18" operator="lessThan">
      <formula>0</formula>
    </cfRule>
  </conditionalFormatting>
  <conditionalFormatting sqref="G6">
    <cfRule type="cellIs" dxfId="146" priority="17" operator="equal">
      <formula>"""#DIV/0"""</formula>
    </cfRule>
  </conditionalFormatting>
  <conditionalFormatting sqref="G15:G164">
    <cfRule type="cellIs" dxfId="145" priority="16" operator="lessThan">
      <formula>0</formula>
    </cfRule>
  </conditionalFormatting>
  <conditionalFormatting sqref="G6">
    <cfRule type="cellIs" dxfId="144" priority="15" operator="equal">
      <formula>"""#DIV/0"""</formula>
    </cfRule>
  </conditionalFormatting>
  <conditionalFormatting sqref="G15:G167">
    <cfRule type="cellIs" dxfId="143" priority="14" operator="lessThan">
      <formula>0</formula>
    </cfRule>
  </conditionalFormatting>
  <conditionalFormatting sqref="G6">
    <cfRule type="cellIs" dxfId="142" priority="13" operator="equal">
      <formula>"""#DIV/0"""</formula>
    </cfRule>
  </conditionalFormatting>
  <conditionalFormatting sqref="G15:G164">
    <cfRule type="cellIs" dxfId="141" priority="12" operator="lessThan">
      <formula>0</formula>
    </cfRule>
  </conditionalFormatting>
  <conditionalFormatting sqref="G6">
    <cfRule type="cellIs" dxfId="140" priority="11" operator="equal">
      <formula>"""#DIV/0"""</formula>
    </cfRule>
  </conditionalFormatting>
  <conditionalFormatting sqref="G15:G167">
    <cfRule type="cellIs" dxfId="139" priority="10" operator="lessThan">
      <formula>0</formula>
    </cfRule>
  </conditionalFormatting>
  <conditionalFormatting sqref="G6">
    <cfRule type="cellIs" dxfId="138" priority="9" operator="equal">
      <formula>"""#DIV/0"""</formula>
    </cfRule>
  </conditionalFormatting>
  <conditionalFormatting sqref="G15:G164">
    <cfRule type="cellIs" dxfId="137" priority="8" operator="lessThan">
      <formula>0</formula>
    </cfRule>
  </conditionalFormatting>
  <conditionalFormatting sqref="G6">
    <cfRule type="cellIs" dxfId="136" priority="7" operator="equal">
      <formula>"""#DIV/0"""</formula>
    </cfRule>
  </conditionalFormatting>
  <conditionalFormatting sqref="G15:G167">
    <cfRule type="cellIs" dxfId="135" priority="6" operator="lessThan">
      <formula>0</formula>
    </cfRule>
  </conditionalFormatting>
  <conditionalFormatting sqref="G6">
    <cfRule type="cellIs" dxfId="134" priority="5" operator="equal">
      <formula>"""#DIV/0"""</formula>
    </cfRule>
  </conditionalFormatting>
  <conditionalFormatting sqref="G15:G189">
    <cfRule type="cellIs" dxfId="133" priority="4" operator="lessThan">
      <formula>0</formula>
    </cfRule>
  </conditionalFormatting>
  <conditionalFormatting sqref="G6">
    <cfRule type="cellIs" dxfId="132" priority="3" operator="equal">
      <formula>"""#DIV/0"""</formula>
    </cfRule>
  </conditionalFormatting>
  <conditionalFormatting sqref="G15:G189">
    <cfRule type="cellIs" dxfId="131" priority="2" operator="lessThan">
      <formula>0</formula>
    </cfRule>
  </conditionalFormatting>
  <conditionalFormatting sqref="G6">
    <cfRule type="cellIs" dxfId="130" priority="1" operator="equal">
      <formula>"""#DIV/0"""</formula>
    </cfRule>
  </conditionalFormatting>
  <hyperlinks>
    <hyperlink ref="R14" location="Cover!A1" display="Return to Cover"/>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24</vt:i4>
      </vt:variant>
    </vt:vector>
  </HeadingPairs>
  <TitlesOfParts>
    <vt:vector size="40" baseType="lpstr">
      <vt:lpstr>Cover</vt:lpstr>
      <vt:lpstr>Minutes 1</vt:lpstr>
      <vt:lpstr>Minutes 2</vt:lpstr>
      <vt:lpstr>Graphs</vt:lpstr>
      <vt:lpstr>Tchr1</vt:lpstr>
      <vt:lpstr>Tchr2</vt:lpstr>
      <vt:lpstr>Tchr3</vt:lpstr>
      <vt:lpstr>Tchr4</vt:lpstr>
      <vt:lpstr>Tchr5</vt:lpstr>
      <vt:lpstr>Tchr6</vt:lpstr>
      <vt:lpstr>Tchr7</vt:lpstr>
      <vt:lpstr>Tchr8</vt:lpstr>
      <vt:lpstr>Tchr9</vt:lpstr>
      <vt:lpstr>ASSESSMENT 1</vt:lpstr>
      <vt:lpstr>ASSESSMENT 2</vt:lpstr>
      <vt:lpstr>Tools</vt:lpstr>
      <vt:lpstr>CoverInfo</vt:lpstr>
      <vt:lpstr>Min1DateAnal</vt:lpstr>
      <vt:lpstr>Min1Goal</vt:lpstr>
      <vt:lpstr>Min1ResInd</vt:lpstr>
      <vt:lpstr>Min1Strat</vt:lpstr>
      <vt:lpstr>Min2DateAnal</vt:lpstr>
      <vt:lpstr>Min2Goal</vt:lpstr>
      <vt:lpstr>Min2ResInd</vt:lpstr>
      <vt:lpstr>Min2Strat</vt:lpstr>
      <vt:lpstr>Cover!Print_Area_cover</vt:lpstr>
      <vt:lpstr>Graphs!Print_Area_graphs</vt:lpstr>
      <vt:lpstr>'Minutes 1'!Print_Area_Minutes1</vt:lpstr>
      <vt:lpstr>'Minutes 2'!Print_Area_minutes2</vt:lpstr>
      <vt:lpstr>'ASSESSMENT 1'!Print_Titles</vt:lpstr>
      <vt:lpstr>'ASSESSMENT 2'!Print_Titles</vt:lpstr>
      <vt:lpstr>Tchr1Data</vt:lpstr>
      <vt:lpstr>Tchr2Data</vt:lpstr>
      <vt:lpstr>Tchr3Data</vt:lpstr>
      <vt:lpstr>Tchr4Data</vt:lpstr>
      <vt:lpstr>Tchr5Data</vt:lpstr>
      <vt:lpstr>Tchr6Data</vt:lpstr>
      <vt:lpstr>Tchr7Data</vt:lpstr>
      <vt:lpstr>Tchr9!Tchr8Data</vt:lpstr>
      <vt:lpstr>Tchr8Data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tevans</dc:creator>
  <cp:lastModifiedBy>Stacey Bonderer</cp:lastModifiedBy>
  <cp:lastPrinted>2012-01-23T20:28:05Z</cp:lastPrinted>
  <dcterms:created xsi:type="dcterms:W3CDTF">2009-01-13T22:33:03Z</dcterms:created>
  <dcterms:modified xsi:type="dcterms:W3CDTF">2017-03-13T12:14:54Z</dcterms:modified>
</cp:coreProperties>
</file>